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\\FHPNORD-HP\Users\Public\Documents\FHP\DOSSIERS ECONOMIQUES\MIGAC FIR MERRI\DOTATIONS EXCEPTIONNELLES - SUIVI\"/>
    </mc:Choice>
  </mc:AlternateContent>
  <bookViews>
    <workbookView xWindow="0" yWindow="0" windowWidth="20490" windowHeight="7680" activeTab="1"/>
  </bookViews>
  <sheets>
    <sheet name="SYNTHESE" sheetId="6" r:id="rId1"/>
    <sheet name="DETAILS par Thème" sheetId="5" r:id="rId2"/>
    <sheet name="Feuil1" sheetId="7" r:id="rId3"/>
    <sheet name="DETAILS par date" sheetId="1" r:id="rId4"/>
    <sheet name="DETAILS par Etablt" sheetId="3" r:id="rId5"/>
  </sheets>
  <definedNames>
    <definedName name="_xlnm._FilterDatabase" localSheetId="3" hidden="1">'DETAILS par date'!$A$2:$BW$221</definedName>
    <definedName name="_xlnm._FilterDatabase" localSheetId="4" hidden="1">'DETAILS par Etablt'!$A$2:$BW$221</definedName>
    <definedName name="_xlnm._FilterDatabase" localSheetId="1" hidden="1">'DETAILS par Thème'!$A$4:$H$282</definedName>
    <definedName name="_xlnm.Print_Titles" localSheetId="3">'DETAILS par date'!$1:$2</definedName>
    <definedName name="_xlnm.Print_Titles" localSheetId="4">'DETAILS par Etablt'!$1:$2</definedName>
    <definedName name="_xlnm.Print_Titles" localSheetId="1">'DETAILS par Thème'!$A:$F,'DETAILS par Thème'!$4:$4</definedName>
    <definedName name="_xlnm.Print_Area" localSheetId="3">'DETAILS par date'!$A$1:$AF$221</definedName>
    <definedName name="_xlnm.Print_Area" localSheetId="4">'DETAILS par Etablt'!$A$1:$AF$221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6" l="1"/>
  <c r="C18" i="6"/>
  <c r="B18" i="6"/>
  <c r="B17" i="6"/>
  <c r="C17" i="6"/>
  <c r="D17" i="6"/>
  <c r="E17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3" i="6"/>
  <c r="G282" i="5"/>
  <c r="G279" i="5"/>
  <c r="G273" i="5"/>
  <c r="G193" i="5"/>
  <c r="G146" i="5"/>
  <c r="G143" i="5"/>
  <c r="G132" i="5"/>
  <c r="G105" i="5"/>
  <c r="G103" i="5"/>
  <c r="G97" i="5"/>
  <c r="G50" i="5"/>
  <c r="G23" i="5"/>
  <c r="G20" i="5"/>
  <c r="G8" i="5"/>
  <c r="AF221" i="3"/>
  <c r="AE221" i="3"/>
  <c r="AD221" i="3"/>
  <c r="AC221" i="3"/>
  <c r="AA221" i="3"/>
  <c r="Z221" i="3"/>
  <c r="Y221" i="3"/>
  <c r="X221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W128" i="3"/>
  <c r="W221" i="3" s="1"/>
  <c r="G221" i="3" l="1"/>
  <c r="I221" i="1"/>
  <c r="J221" i="1"/>
  <c r="K221" i="1"/>
  <c r="L221" i="1"/>
  <c r="M221" i="1"/>
  <c r="N221" i="1"/>
  <c r="O221" i="1"/>
  <c r="Q221" i="1"/>
  <c r="R221" i="1"/>
  <c r="P221" i="1"/>
  <c r="S221" i="1"/>
  <c r="T221" i="1"/>
  <c r="U221" i="1"/>
  <c r="V221" i="1"/>
  <c r="X221" i="1"/>
  <c r="Y221" i="1"/>
  <c r="Z221" i="1"/>
  <c r="AA221" i="1"/>
  <c r="AC221" i="1"/>
  <c r="AD221" i="1"/>
  <c r="AE221" i="1"/>
  <c r="AF221" i="1"/>
  <c r="H221" i="1"/>
  <c r="W121" i="1" l="1"/>
  <c r="W221" i="1" l="1"/>
  <c r="G221" i="1" s="1"/>
</calcChain>
</file>

<file path=xl/sharedStrings.xml><?xml version="1.0" encoding="utf-8"?>
<sst xmlns="http://schemas.openxmlformats.org/spreadsheetml/2006/main" count="4090" uniqueCount="370">
  <si>
    <t>RAA __ du __ / __ / __</t>
  </si>
  <si>
    <t>REGION</t>
  </si>
  <si>
    <t>ETABLISSEMENT CONCERNE</t>
  </si>
  <si>
    <t>PRECISION</t>
  </si>
  <si>
    <t>Date
signature
arrêté</t>
  </si>
  <si>
    <t>SYNTHESE DE L'ARRETE</t>
  </si>
  <si>
    <t>RAA 120 du 17/08/2016</t>
  </si>
  <si>
    <t>Picardie</t>
  </si>
  <si>
    <t>Public</t>
  </si>
  <si>
    <t>CHICN</t>
  </si>
  <si>
    <t>DAF 2016 Phase 1</t>
  </si>
  <si>
    <t>CHIBS</t>
  </si>
  <si>
    <t>FIR 2016</t>
  </si>
  <si>
    <t>NPdC</t>
  </si>
  <si>
    <t>CH DENAIN</t>
  </si>
  <si>
    <t>DAF 2016 Phase 2</t>
  </si>
  <si>
    <t>CH FOURMIES</t>
  </si>
  <si>
    <t>CH GUISE</t>
  </si>
  <si>
    <t>CH BRISSET HIRSON</t>
  </si>
  <si>
    <t>CH HAM</t>
  </si>
  <si>
    <t>CH CHAUMONT EN VEXIN</t>
  </si>
  <si>
    <t>RAA 96 du 08/07/2016</t>
  </si>
  <si>
    <t>Privé</t>
  </si>
  <si>
    <t>CH PERONNE</t>
  </si>
  <si>
    <t>CHIMR</t>
  </si>
  <si>
    <t>CH DOULLENS</t>
  </si>
  <si>
    <t>CH CORBIE</t>
  </si>
  <si>
    <t>CHU AMIENS</t>
  </si>
  <si>
    <t>CH ABBEVILLE</t>
  </si>
  <si>
    <t>GHPSO</t>
  </si>
  <si>
    <t>CH CLERMONT</t>
  </si>
  <si>
    <t>CH BEAUVAIS</t>
  </si>
  <si>
    <t>CH SOISSONS</t>
  </si>
  <si>
    <t>CH ST QUENTIN</t>
  </si>
  <si>
    <t>CH LAON</t>
  </si>
  <si>
    <t>RAA 95 du 08/07/2016</t>
  </si>
  <si>
    <t>CH CHAUNY</t>
  </si>
  <si>
    <t>CH CHÂTEAU-THIERRY</t>
  </si>
  <si>
    <t>RAA 93 du 08/07/2016</t>
  </si>
  <si>
    <t>Espic</t>
  </si>
  <si>
    <t>AHNAC Groupe</t>
  </si>
  <si>
    <t>HOPALE BERCK</t>
  </si>
  <si>
    <t>GHICL</t>
  </si>
  <si>
    <t>POLY GRANDE SYNTHE</t>
  </si>
  <si>
    <t>COL - Centre Oscar Lambret</t>
  </si>
  <si>
    <t>CH BOULOGNE SUR MER</t>
  </si>
  <si>
    <t>CHAM</t>
  </si>
  <si>
    <t>CH ST OMER</t>
  </si>
  <si>
    <t>CH CALAIS</t>
  </si>
  <si>
    <t>CH LENS</t>
  </si>
  <si>
    <t>CH HENIN BEAUMONT</t>
  </si>
  <si>
    <t>CH BETHUNE</t>
  </si>
  <si>
    <t>CH ARRAS</t>
  </si>
  <si>
    <t>CH DOUAI</t>
  </si>
  <si>
    <t>CH HAZEBROUCK</t>
  </si>
  <si>
    <t>CH BAILLEUL</t>
  </si>
  <si>
    <t>CH ARMENTIERES</t>
  </si>
  <si>
    <t>CH WATTRELOS</t>
  </si>
  <si>
    <t>CH ROUBAIX</t>
  </si>
  <si>
    <t>CH VALENCIENNES</t>
  </si>
  <si>
    <t>CH TOURCOING</t>
  </si>
  <si>
    <t>CH MAUBEUGE</t>
  </si>
  <si>
    <t>CH LE CATEAU CAMBRESIS</t>
  </si>
  <si>
    <t>CH CAMBRAI</t>
  </si>
  <si>
    <t>RAA 92 du 08/07/2016</t>
  </si>
  <si>
    <t>CH DUNKERQUE</t>
  </si>
  <si>
    <t>EPSM Agglomération Lilloise</t>
  </si>
  <si>
    <t>RAA 90 du 01/07/2016</t>
  </si>
  <si>
    <t>CH AIRE SUR LA LYS</t>
  </si>
  <si>
    <t>CH PHILIPPE PINEL</t>
  </si>
  <si>
    <t>RAA 88 du 29/06/2016</t>
  </si>
  <si>
    <t>CH INTER DE CLERMONT</t>
  </si>
  <si>
    <t>EPSM La Nouvelle Forge à Creil</t>
  </si>
  <si>
    <t>RAA 86 du 27/06/2016</t>
  </si>
  <si>
    <t>HOPITAL VILLIERS ST DENIS</t>
  </si>
  <si>
    <t>EPSMD Aisne</t>
  </si>
  <si>
    <t>RAA 85 du 23/06/2016</t>
  </si>
  <si>
    <t>CH CHÂTEAU THIERRY</t>
  </si>
  <si>
    <t>RAA 83 du 21/06/2016</t>
  </si>
  <si>
    <t>RAA 82 du 20/06/2016</t>
  </si>
  <si>
    <t>CL LILLE SUD à Lesquin</t>
  </si>
  <si>
    <t>RAA 81 du 17/06/2016</t>
  </si>
  <si>
    <t>EPSM Val de Lys Artois</t>
  </si>
  <si>
    <t>CH HESDIN</t>
  </si>
  <si>
    <t>CH BAPAUME</t>
  </si>
  <si>
    <t>CH DU TERNOIS</t>
  </si>
  <si>
    <t>CH ZUYDCOOTE</t>
  </si>
  <si>
    <t>RAA 80 du 17/06/2016</t>
  </si>
  <si>
    <t>EPSM des Flandres</t>
  </si>
  <si>
    <t>EPSM Lille Métropole</t>
  </si>
  <si>
    <t>CRF Marc Sautelet</t>
  </si>
  <si>
    <t>RAA 79 du 16/06/2016</t>
  </si>
  <si>
    <t>GH SECLIN-CARVIN</t>
  </si>
  <si>
    <t>Maison Médicale Jean XXIII</t>
  </si>
  <si>
    <t>RAA 36 du 26/02/2016</t>
  </si>
  <si>
    <t>AC NR : aide exceptionnelle - compensation partielle des mesures d'économie : 3 000€</t>
  </si>
  <si>
    <t>AC NR : 450 000€ - aide pour les emprunts structurés</t>
  </si>
  <si>
    <t>PSY NR : 500 000€ - aide exceptionnelle en soutien à la trésorerie</t>
  </si>
  <si>
    <t>USLD NR : compensation partielle de la convergence 2016 : 51 100€</t>
  </si>
  <si>
    <t>USLD NR : compensation partielle de la convergence 2016 : 77 460€</t>
  </si>
  <si>
    <t>PSY NR : compensation exceptionnelle des mesures d'économies : 22 000€</t>
  </si>
  <si>
    <t>PSY NR : compensation exceptionnelle des mesures d'économies : 290 000€</t>
  </si>
  <si>
    <t>PSY NR : compensation exceptionnelle des mesures d'économies : 300 000€</t>
  </si>
  <si>
    <t>SSR NR : compensation exceptionnelle des mesures d'économies : 4 000€
PSY NR : compensation exceptionnelle des mesures d'économies : 3 000€</t>
  </si>
  <si>
    <t>SSR NR : compensation exceptionnelle des mesures d'économies : 25 000€</t>
  </si>
  <si>
    <t>PSY NR : compensation exceptionnelle des mesures d'économies : 10 000€</t>
  </si>
  <si>
    <t>PSY NR : compensation exceptionnelle des mesures d'économies : 15 000€</t>
  </si>
  <si>
    <t>SSR NR : compensation exceptionnelle des mesures d'économies : 15 000€</t>
  </si>
  <si>
    <t>PSY NR : compensation exceptionnelle des mesures d'économies : 17 000€
USLD NR : compensation partielle de la convergence 2016 : 21 267€</t>
  </si>
  <si>
    <t>PSY NR : compensation exceptionnelle des mesures d'économies : 35 000€</t>
  </si>
  <si>
    <t>SSR NR :compensation exceptionnelle des mesures d'économies : 1 500€</t>
  </si>
  <si>
    <t>SSR NR : compensation exceptionnelle des mesures d'économies : 1 500€</t>
  </si>
  <si>
    <r>
      <t xml:space="preserve">PSY NR :compensation exceptionnelle des mesures d'économies : 25 000€
</t>
    </r>
    <r>
      <rPr>
        <b/>
        <u/>
        <sz val="8"/>
        <color theme="1"/>
        <rFont val="Calibri"/>
        <family val="2"/>
      </rPr>
      <t/>
    </r>
  </si>
  <si>
    <r>
      <t xml:space="preserve">PSY NR : compensation exceptionnelle des mesures d'économies : 37 000€
</t>
    </r>
    <r>
      <rPr>
        <b/>
        <u/>
        <sz val="8"/>
        <color theme="1"/>
        <rFont val="Calibri"/>
        <family val="2"/>
      </rPr>
      <t/>
    </r>
  </si>
  <si>
    <t>SSR NR : compensation exceptionnelle des mesures d'économies : 4 000€</t>
  </si>
  <si>
    <t xml:space="preserve">PSY NR : compensation exceptionnelle des mesures d'économies : 3 000€
</t>
  </si>
  <si>
    <t>PSY NR : compensation exceptionnelle des mesures d'économies : 200 000€</t>
  </si>
  <si>
    <t>PSY NR : compensation exceptionnelle des mesures d'économies : 570 000€</t>
  </si>
  <si>
    <t>AC NR :  préparation des services d'urgences à la tenue de l'Euro de footbal : 50 000€</t>
  </si>
  <si>
    <r>
      <t>AC NR : urgences en tension : 50 000€</t>
    </r>
    <r>
      <rPr>
        <b/>
        <u/>
        <sz val="8"/>
        <color theme="1"/>
        <rFont val="Calibri"/>
        <family val="2"/>
      </rPr>
      <t/>
    </r>
  </si>
  <si>
    <r>
      <t xml:space="preserve">AC NR : préparation des services d'urgences à la renue de l'Euro de footbal : 50 000€
</t>
    </r>
    <r>
      <rPr>
        <b/>
        <u/>
        <sz val="8"/>
        <color theme="1"/>
        <rFont val="Calibri"/>
        <family val="2"/>
      </rPr>
      <t/>
    </r>
  </si>
  <si>
    <t>AC NR :  urgences en tension : 50 000€
PSY NR : compensation exceptionnelle des mesures d'économies : 100 552€</t>
  </si>
  <si>
    <r>
      <t xml:space="preserve">AC : mesures nationales d'investissement : 48 244€
AC NR : préparation des services d'urgence à la tenue de l'Euro de football : 50 000€
</t>
    </r>
    <r>
      <rPr>
        <b/>
        <u/>
        <sz val="8"/>
        <color theme="1"/>
        <rFont val="Calibri"/>
        <family val="2"/>
      </rPr>
      <t/>
    </r>
  </si>
  <si>
    <t>AC NR : aide exceptionnelle - compensation partielle des mesures d'économie : 5 000€</t>
  </si>
  <si>
    <t>AC NR : préparation des services d'urgences à la renue de l'Euro de footbal : 50 000€
USLD NR : compensation partielle de la convergence 2016 : 20 704</t>
  </si>
  <si>
    <r>
      <t xml:space="preserve">AC NR :  urgences en tension : 50 000€
</t>
    </r>
    <r>
      <rPr>
        <b/>
        <u/>
        <sz val="8"/>
        <color theme="1"/>
        <rFont val="Calibri"/>
        <family val="2"/>
      </rPr>
      <t/>
    </r>
  </si>
  <si>
    <t>FIR</t>
  </si>
  <si>
    <t>aide pour la sortie des emprunts structurés</t>
  </si>
  <si>
    <t>soutien except à l'activité SSR neuro</t>
  </si>
  <si>
    <t>aides à l'invest hors plans nationaux</t>
  </si>
  <si>
    <r>
      <t>SSR NR : compensation exceptionnelle des mesures d'économies : 3 000€</t>
    </r>
    <r>
      <rPr>
        <b/>
        <u/>
        <sz val="8"/>
        <color theme="1"/>
        <rFont val="Calibri"/>
        <family val="2"/>
      </rPr>
      <t/>
    </r>
  </si>
  <si>
    <r>
      <t xml:space="preserve">SSR NR : compensation exceptionnelle des mesures d'économies : 5 000€
</t>
    </r>
    <r>
      <rPr>
        <b/>
        <u/>
        <sz val="8"/>
        <color theme="1"/>
        <rFont val="Calibri"/>
        <family val="2"/>
      </rPr>
      <t/>
    </r>
  </si>
  <si>
    <t>Aides à l'investissements hors plan nationaux : 405 000€</t>
  </si>
  <si>
    <t>Aides à l'investissements hors plan nationaux : 192 533€</t>
  </si>
  <si>
    <t>Aides à l'investissements hors plan nationaux : 95 599€</t>
  </si>
  <si>
    <t>Aides à l'investissements hors plan nationaux : 3 134 850€</t>
  </si>
  <si>
    <t>DAF</t>
  </si>
  <si>
    <t>AC NR
rattrapage IFAQ 2015</t>
  </si>
  <si>
    <t>AC NR
urgences en tension</t>
  </si>
  <si>
    <t>USLD</t>
  </si>
  <si>
    <t>PSY</t>
  </si>
  <si>
    <t>USLD NR
compensation partielle de la convergence 2016</t>
  </si>
  <si>
    <t>PSY NR
aide except
soutien à la trésorerie</t>
  </si>
  <si>
    <t>AC NR
aide pour les emprunts structurés</t>
  </si>
  <si>
    <t>PSY NR
compensation exceptionnelle des mesures d'économies</t>
  </si>
  <si>
    <t>SSR</t>
  </si>
  <si>
    <t>SSR NR
compensation exceptionnelle des mesures d'économies</t>
  </si>
  <si>
    <r>
      <t>AC NR : urgences en tension : 25 047€
AC NR : aide exceptionnelle - compensation partielle des mesures d'économies : 3 000€</t>
    </r>
    <r>
      <rPr>
        <b/>
        <u/>
        <sz val="8"/>
        <color theme="1"/>
        <rFont val="Calibri"/>
        <family val="2"/>
      </rPr>
      <t/>
    </r>
  </si>
  <si>
    <t>AC NR
Euro de
football</t>
  </si>
  <si>
    <t>AC NR : urgences en tension : 50 000€
PSY NR : compensation exceptionnelle des mesures d'économies : 37 000€</t>
  </si>
  <si>
    <r>
      <t>AC NR :  préparation des services d'urgences à la tenue de l'Euro de footbal : 100 000€
SSR NR :  compensation exceptionnelle des mesures d'économies : 70 000€
PSY NR : compensation exceptionnelle des mesures d'économies : 40 000€</t>
    </r>
    <r>
      <rPr>
        <b/>
        <u/>
        <sz val="8"/>
        <color theme="1"/>
        <rFont val="Calibri"/>
        <family val="2"/>
      </rPr>
      <t/>
    </r>
  </si>
  <si>
    <t>SSR NR
aide except
autre</t>
  </si>
  <si>
    <r>
      <t>SSR NR : compensation exceptionnelle des mesures d'économies : 2 000€</t>
    </r>
    <r>
      <rPr>
        <b/>
        <u/>
        <sz val="8"/>
        <color theme="1"/>
        <rFont val="Calibri"/>
        <family val="2"/>
      </rPr>
      <t/>
    </r>
  </si>
  <si>
    <r>
      <t>AC : mesures nationales d'investissement : 4 238 333€
AC NR : urgences en tension : 50 000€</t>
    </r>
    <r>
      <rPr>
        <b/>
        <u/>
        <sz val="8"/>
        <color theme="1"/>
        <rFont val="Calibri"/>
        <family val="2"/>
      </rPr>
      <t/>
    </r>
  </si>
  <si>
    <t>mesures nationales d'invest</t>
  </si>
  <si>
    <t>AC NR : rattrapage IFAQ 2015 : 341 965
AC NR : urgences en tension : 50 000€
AC NR : aide exceptionnelle - compensation partielle des mesures d'économies : 15 000€
USLD NR : compensation partielle de la convergence 2016 pour Compiègne : 27 165€
USLD NR : compensation partielle de la convergence 2016 pour Noyon : 18 499€</t>
  </si>
  <si>
    <t>Aide pour la sortie des emprunts structurés : 570 000€</t>
  </si>
  <si>
    <t>Aide à l'investissement hors plans nationaux : 192 633€</t>
  </si>
  <si>
    <t>Aide à l'investissement hors plans nationaux : 270 000€</t>
  </si>
  <si>
    <t>Aide à l'investissement hors plans nationaux : 86 013€</t>
  </si>
  <si>
    <t>Aide à l'investissement hors plans nationaux : 8 922 876€</t>
  </si>
  <si>
    <t>Aide à l'investissement hors plans nationaux : 3 134 850€</t>
  </si>
  <si>
    <t>Aide à l'investissement hors plans nationaux : 83 700€</t>
  </si>
  <si>
    <t>Aide à l'investissement hors plans nationaux : 44 139€</t>
  </si>
  <si>
    <t>Aide à l'investissement hors plans nationaux : 630 000€</t>
  </si>
  <si>
    <t>Aide à l'investissement hors plans nationaux : 405 000€</t>
  </si>
  <si>
    <t>Aide à l'investissement hors plans nationaux : 2 382 682€</t>
  </si>
  <si>
    <t>Aide à l'investissement hors plans nationaux : 1 145 663€</t>
  </si>
  <si>
    <t>Aide à l'investissement hors plans nationaux : 18 000€</t>
  </si>
  <si>
    <t>Aide à l'investissements hors plans nationaux : 95 599€</t>
  </si>
  <si>
    <t>Aide à l'investissements hors plans nationaux : 373 500€</t>
  </si>
  <si>
    <t>Aide à l'investissement hors plans nationaux : 27 440€</t>
  </si>
  <si>
    <t>Aide à l'investissement hors plans nationaux : 291 899€</t>
  </si>
  <si>
    <t>Aide à l'investissement hors plans nationaux : 3 553 810€</t>
  </si>
  <si>
    <t>Aide à l'investissement hors plans nationaux : 311 369€</t>
  </si>
  <si>
    <t>Aide à l'investissement hors plans nationaux : 1 808 944€</t>
  </si>
  <si>
    <t>Aide à l'investissement hors plans nationaux : 626 876€</t>
  </si>
  <si>
    <t>Aide à l'investissement hors plans nationaux : 921 998€</t>
  </si>
  <si>
    <t>Aide à l'investissement hors plans nationaux : 1 512 681€</t>
  </si>
  <si>
    <t>Aide à l'investissement hors plans nationaux : 2 211 302€</t>
  </si>
  <si>
    <t>Aide à l'investissement hors plans nationaux : 161 712€</t>
  </si>
  <si>
    <t>Aide à l'investissement hors plans nationaux : 1 343 895€</t>
  </si>
  <si>
    <t>Aide à l'investissement hors plans nationaux : 2 814 492€</t>
  </si>
  <si>
    <t>Aide à l'investissement hors plans nationaux : 2 262 239€</t>
  </si>
  <si>
    <t>Aide à l'investissement hors plans nationaux : 112 068€</t>
  </si>
  <si>
    <t>Aide à l'investissement hors plans nationaux : 405 887€</t>
  </si>
  <si>
    <t>Aide à l'investissement hors plans nationaux : 4 707 364€</t>
  </si>
  <si>
    <t>Aide à l'investissements hors plans nationaux : 2 058 820€</t>
  </si>
  <si>
    <t>Aide à l'investissements hors plans nationaux : 359 051€</t>
  </si>
  <si>
    <t>Aide à l'investissements hors plans nationaux : 879 857€</t>
  </si>
  <si>
    <t>Aide à l'investissements hors plans nationaux : 3 522 461€</t>
  </si>
  <si>
    <t>Aide à l'investissements hors plans nationaux : 1 198 707€</t>
  </si>
  <si>
    <t>Aide à l'investissements hors plans nationaux : 2 152 409€</t>
  </si>
  <si>
    <t>SSR NR : compensation exceptionnelle des mesures d'économies : 15 000€
SSR NR : anticipation du complément de mesures ponctuelles pour les MO : 60 000€</t>
  </si>
  <si>
    <r>
      <t>AC NR : urgences en tension : 50 000€
AC NR : aide exceptionnelle - compensation partielle des mesures d'économies : 65 000€</t>
    </r>
    <r>
      <rPr>
        <b/>
        <u/>
        <sz val="8"/>
        <rFont val="Calibri"/>
        <family val="2"/>
      </rPr>
      <t/>
    </r>
  </si>
  <si>
    <t>AC NR : urgences en tension : 50 000€
AC NR : aide exceptionnelle - compensation partielle des mesures d'économies : 10 000€
PSY NR : compensation exceptionnelle des mesures d'économies : 20 000€</t>
  </si>
  <si>
    <r>
      <t>AC NR : urgences en tension : 50 000€
AC NR : aide exceptionnelle - compensation partielle des mesures d'économies : 17 000€</t>
    </r>
    <r>
      <rPr>
        <b/>
        <u/>
        <sz val="8"/>
        <color theme="1"/>
        <rFont val="Calibri"/>
        <family val="2"/>
      </rPr>
      <t/>
    </r>
  </si>
  <si>
    <r>
      <t>AC NR : aide exceptionnelle - compensation partielle des mesures d'économies : 8 000€
AC NR : urgences en tension : 50 000€</t>
    </r>
    <r>
      <rPr>
        <b/>
        <u/>
        <sz val="8"/>
        <color theme="1"/>
        <rFont val="Calibri"/>
        <family val="2"/>
      </rPr>
      <t/>
    </r>
  </si>
  <si>
    <r>
      <t>AC NR : urgence en tension : 50 000€
AC NR : aide exceptionnelle - compensation partielle des mesures d'économie : 3 000€</t>
    </r>
    <r>
      <rPr>
        <b/>
        <u/>
        <sz val="8"/>
        <color theme="1"/>
        <rFont val="Calibri"/>
        <family val="2"/>
      </rPr>
      <t/>
    </r>
  </si>
  <si>
    <r>
      <t>AC NR : aide exceptionnelle - compensation partielle des mesures d'économies : 4 000€</t>
    </r>
    <r>
      <rPr>
        <b/>
        <u/>
        <sz val="8"/>
        <color theme="1"/>
        <rFont val="Calibri"/>
        <family val="2"/>
      </rPr>
      <t/>
    </r>
  </si>
  <si>
    <r>
      <t>AC NR : urgences en tension : 50 000€
AC NR : aide exceptionnelle - compensation partielle des mesures d'économies : 12 000€</t>
    </r>
    <r>
      <rPr>
        <b/>
        <u/>
        <sz val="8"/>
        <color theme="1"/>
        <rFont val="Calibri"/>
        <family val="2"/>
      </rPr>
      <t/>
    </r>
  </si>
  <si>
    <r>
      <t>SSR NR : aide exceptionnelle (transition cessation de l'activité USLD) : 500 000€
SSR NR compensation exceptionnelle des mesures d'économie : 3 000€</t>
    </r>
    <r>
      <rPr>
        <b/>
        <u/>
        <sz val="8"/>
        <color theme="1"/>
        <rFont val="Calibri"/>
        <family val="2"/>
      </rPr>
      <t/>
    </r>
  </si>
  <si>
    <t>AC NR : préparation des services d'urgences à la tenue de l'Euro de footbal : 100 000€
AC NR : urgences en tension : 50 000€
PSY NR : compensation exceptionnelle des mesures d'économies : 50 000€</t>
  </si>
  <si>
    <r>
      <t>AC : mesures nationales d'investissement : 7 493 755€
AC NR : urgences en tension : 50 000€
PSY NR : compensation exceptionnelle des mesures d'économies : 35 000€</t>
    </r>
    <r>
      <rPr>
        <b/>
        <u/>
        <sz val="8"/>
        <color theme="1"/>
        <rFont val="Calibri"/>
        <family val="2"/>
      </rPr>
      <t/>
    </r>
  </si>
  <si>
    <r>
      <t>AC NR : préparation des services d'urgences à la tenue de l'Euro de football : 50 000€
AC NR : urgences en tension : 50 000€
SSR NR : compensation exceptionnelle des mesures d'économies : 6 000€</t>
    </r>
    <r>
      <rPr>
        <b/>
        <u/>
        <sz val="8"/>
        <color theme="1"/>
        <rFont val="Calibri"/>
        <family val="2"/>
      </rPr>
      <t/>
    </r>
  </si>
  <si>
    <r>
      <t xml:space="preserve">AC : mesures nationales d'investissement : 5 769 347€
AC NR : préparation des services d'urgences à la tenue de l'Euro de footbal : 50 000€
AC NR : urgences en tension : 50 000€
</t>
    </r>
    <r>
      <rPr>
        <b/>
        <u/>
        <sz val="8"/>
        <color theme="1"/>
        <rFont val="Calibri"/>
        <family val="2"/>
      </rPr>
      <t/>
    </r>
  </si>
  <si>
    <t>AC NR : préparation des services d'urgence à la tenue de l'Euro de football : 50 000€
AC NR : urgences en tension : 100 000€
PSY NR : compensation exceptionnelle des mesures d'économies : 20 000€</t>
  </si>
  <si>
    <t>Public
Privé</t>
  </si>
  <si>
    <t xml:space="preserve">TOTAL DISTRIBUE ==&gt; </t>
  </si>
  <si>
    <t>CH GERONTO LA FERE</t>
  </si>
  <si>
    <t>AC autres : soutien exceptionnel de l'activité SSR neuro : 1 299 217€
AC autres : aide à l'investissement hors plans nationaux : 2 087 881€</t>
  </si>
  <si>
    <r>
      <t>AC NR : aide exceptionnelle - compensation partielle des mesures d'économies : 15 000€</t>
    </r>
    <r>
      <rPr>
        <b/>
        <u/>
        <sz val="8"/>
        <color theme="1"/>
        <rFont val="Calibri"/>
        <family val="2"/>
      </rPr>
      <t/>
    </r>
  </si>
  <si>
    <r>
      <t>AC NR : aide exceptionnelle - compensation partielle des mesures d'économies : 17 000€</t>
    </r>
    <r>
      <rPr>
        <b/>
        <u/>
        <sz val="8"/>
        <color theme="1"/>
        <rFont val="Calibri"/>
        <family val="2"/>
      </rPr>
      <t/>
    </r>
  </si>
  <si>
    <t>RAA 152 du 25/10/2016</t>
  </si>
  <si>
    <t>CL ANNE D'ARTOIS à Béthune</t>
  </si>
  <si>
    <t>DAF 2016 - Phase 3</t>
  </si>
  <si>
    <t>CL ST AME</t>
  </si>
  <si>
    <t>POLY VAUBAN à Valenciennes</t>
  </si>
  <si>
    <t>LA PLAINE DE SCARPE à Lallaing</t>
  </si>
  <si>
    <t>ESCAUDAIN</t>
  </si>
  <si>
    <t>CH HAUTMONT</t>
  </si>
  <si>
    <t>Mise en œuvre du PRE</t>
  </si>
  <si>
    <t>DAF SSR</t>
  </si>
  <si>
    <t>DAF PSY</t>
  </si>
  <si>
    <t>AC NR
aide except</t>
  </si>
  <si>
    <t>USLD NR
Investissement</t>
  </si>
  <si>
    <t>MIG</t>
  </si>
  <si>
    <t>AC NR
Véhicule bariatrique</t>
  </si>
  <si>
    <t>USLD NR</t>
  </si>
  <si>
    <t>SAS CARDIO URGENCES</t>
  </si>
  <si>
    <t>POLY ST COME</t>
  </si>
  <si>
    <t>HP ST CLAUDE</t>
  </si>
  <si>
    <t>AC NR : 50 000€ - urgences en tension</t>
  </si>
  <si>
    <t>AC NR : 30 000€ - urgences en tension</t>
  </si>
  <si>
    <t>DAF PSY NR : 700 000€ -  mise en œuvre du PRE</t>
  </si>
  <si>
    <t>DAF PSY NR : 1 000 000€ -  aide exceptionnelle</t>
  </si>
  <si>
    <t>DAF SSR NR : 418 000€ -  mise en œuvre du PRE
DAF PSY NR : 82 000€ -  mise en œuvre du PRE</t>
  </si>
  <si>
    <t>DAF SSR NR : 92 000€ -  aide exceptionnelle
DAF PSY NR : 208 000€ -  aide exceptionnelle</t>
  </si>
  <si>
    <t>DAF SSR NR : 50 000€ -  aide exceptionnelle</t>
  </si>
  <si>
    <t>AC NR : 900 000€ -  aide exceptionnelle en soutien à la trésorerie</t>
  </si>
  <si>
    <t>AC NR : 625 000€ -  mise en œuvre du PRE</t>
  </si>
  <si>
    <t>AC NR : 500 000€ - compensation exceptionnelle des surcoûts RH en prévision de l'arrêt de l'activité de la maternité
AC NR : 90 000€ - urgences en tension</t>
  </si>
  <si>
    <t>USLD NR : 1 000 000€ - investissement</t>
  </si>
  <si>
    <t>MIG NR : 500 000€ - complément MIG SMUR</t>
  </si>
  <si>
    <t>AC NR : 120 000€ - acquisition véhicule bariatrique
DAF SSR NR : 1 500 000€ - mise en œuvre du PRE</t>
  </si>
  <si>
    <t>AC NR : 1 500 000€ - aide exceptionnelle</t>
  </si>
  <si>
    <t>AC NR : 120 000€ - acquisition véhicule bariatrique</t>
  </si>
  <si>
    <t>USLD NR : 922 246€ - mise en œuvre du PRE</t>
  </si>
  <si>
    <r>
      <t>AC NR : préparation des services d'urgences à la tenue de l'Euro de football : 50 000€
AC NR : urgences en tension : 50 000€</t>
    </r>
    <r>
      <rPr>
        <b/>
        <u/>
        <sz val="8"/>
        <color theme="1"/>
        <rFont val="Calibri"/>
        <family val="2"/>
      </rPr>
      <t/>
    </r>
  </si>
  <si>
    <t xml:space="preserve">COL </t>
  </si>
  <si>
    <t>MIG NR (SMUR)</t>
  </si>
  <si>
    <t>RAA 184 du 06/12/2016</t>
  </si>
  <si>
    <t>CH HIRSON</t>
  </si>
  <si>
    <t>CH CHATEAU-THIERRY</t>
  </si>
  <si>
    <t>CH ALBERT</t>
  </si>
  <si>
    <t>RAA 183 du 06/12/2016</t>
  </si>
  <si>
    <t>CH GERONTOLOGIQUE LA FERE</t>
  </si>
  <si>
    <t>RAA 182 du 06/12/2016</t>
  </si>
  <si>
    <t>RAA 181 du 06/12/2016</t>
  </si>
  <si>
    <t>RAA 179 du 02/12/2016</t>
  </si>
  <si>
    <t>RAA 178 du 02/12/2016</t>
  </si>
  <si>
    <t>AC</t>
  </si>
  <si>
    <t>Sécurisation des prêts structurés des établissements publics de santé - aide pour la sortie des emprunts structurés : 4 000 000€</t>
  </si>
  <si>
    <t>AC autres : aide exceptionnelle : 700 000€</t>
  </si>
  <si>
    <t>AC autres : mise en œuvre du PRE : 400 000€</t>
  </si>
  <si>
    <t>AC autres : mise en œuvre du PRE : 675 000€</t>
  </si>
  <si>
    <t>Aides à l'investissements hors plans nationaux - accompagnement du projet d'investissement du nouvel hôpital : 1 775 000€</t>
  </si>
  <si>
    <t>CH DUNKERQUE - DOS/SDES/ALLOC/FIR/2016/257 : 2 000 000 euros
Aides à l'investissements hors plans nationaux - accompagnement du projet d'investissement lié aux activités de périnatalité : 2 000 000€</t>
  </si>
  <si>
    <t>Aides à l'investissement hors plans nationaux : 95 570€ (86 013€ le 19/01, soit 9 557€ supp)</t>
  </si>
  <si>
    <t>Aides à l'investissement hors plans nationaux : 214 037€ (192 633€ le 19/01, soit 21 504€ supp)</t>
  </si>
  <si>
    <t>Aides à l'investissements hors plans nationaux : 415 000€ (373 500€ le 19/01, s oit 41 500€ supp)</t>
  </si>
  <si>
    <t>Aides à l'investissements hors plans nationaux : 106 221€ (95 599€ le 19/01, soit 10 622€ supp)</t>
  </si>
  <si>
    <t>Aides à l'investissement hors plans nationaux : 700 000€ (630 000€ le 19/01, soit 70 000€ supp)</t>
  </si>
  <si>
    <t>Aides à l'investissement hors plans nationaux : 49 043€ (44 139€ le 19/01, soit 4 904€ supp)</t>
  </si>
  <si>
    <t>Aides à l'investissement hors plans nationaux : 300 000€ (270 000€ le 19/01, soit 30 000€ supp)</t>
  </si>
  <si>
    <t>Aides à l'investissement hors plans nationaux : 1 024 442€ (921 998€ le 12/01, soit 102 444€ supp)</t>
  </si>
  <si>
    <t>Aides à l'investissement hors plans nationaux : 5 230 404€ (4 707 364€ le 12/01, soit 423 040€ supp)</t>
  </si>
  <si>
    <t>Aides à l'investissements hors plans nationaux : 2 287 578€ (2 058 820€ le 12/01, soit 228 758€ supp)</t>
  </si>
  <si>
    <t>Aides à l'investissement hors plans nationaux : 179 680€ (161 712€ le 12/01, soit 17 968€ supp)</t>
  </si>
  <si>
    <t>Aides à l'investissements hors plans nationaux : 977 619€ (879 857€ le 12/01, soit 97 762€ supp)</t>
  </si>
  <si>
    <t>Aides à l'investissement hors plans nationaux : 124 520€ (112 068€ le 12/01, soit 12 152€ supp)</t>
  </si>
  <si>
    <t>Aides à l'investissement hors plans nationaux : 450 985€ (405 887€ le 12/01, soit 45 098€ supp)</t>
  </si>
  <si>
    <t>Aides à l'investissement hors plans nationaux : 696 529€ (626 876€ le 12/01, soit 69 653€ supp)</t>
  </si>
  <si>
    <t>Aides à l'investissements hors plans nationaux : 2 391 585€ (2 152 409€ le 12/01, soit 239 176€ supp)</t>
  </si>
  <si>
    <t>Aides à l'investissements hors plans nationaux : 3 913 846€ (3 522 461€ le 12/01, soit 391 385€ supp)</t>
  </si>
  <si>
    <t>Aides à l'investissement hors plans nationaux : 1 680 757€ (1 512 681€ le 12/01, soit 168 076€ supp)</t>
  </si>
  <si>
    <t>Aides à l'investissement hors plans nationaux : 3 127 213€ (2 814 492€ le 12/01, soit 312 721€ supp)</t>
  </si>
  <si>
    <t>Aides à l'investissement hors plans nationaux : 3 948 878€ (3 553 810€ le 12/01, soit 395 068€ supp</t>
  </si>
  <si>
    <t>Aides à l'investissement hors plans nationaux : 345 906€ (311 369€ le 12/01, soit 34 537€ supp)</t>
  </si>
  <si>
    <t>Aides à l'investissement hors plans nationaux : 2 009 938€ (1 808 944€ le 12/01, soit 200 994€ supp)</t>
  </si>
  <si>
    <t>CH CHATEAU-THIERRY - DOS/SDES/ALLOC/FIR/2016/251 : 1 500 000 euros
AC autres : mise en œuvre du PRE : 1 500 000€</t>
  </si>
  <si>
    <t>Autres AC - aide exceptionnelle : 346 201€
Aides à l'investissement hors plans nationaux : 3 483 167€ (3 134 850€ le 19/01, soit 348 317€ supp)</t>
  </si>
  <si>
    <t>Autres AC - aide exceptionnelle : 154 508€
Aides à l'investissement hors plans nationaux : 2647 424€ (2 382 682€ le 19/01, soit 264 742€ supp)</t>
  </si>
  <si>
    <t>AC autres : aide exceptionnelle : 170 843€
Aides à l'investissement hors plans nationaux : 9 914 307€ (8 922 876€ le 19/01, soit 991 431€ supp)</t>
  </si>
  <si>
    <t>Autres AC : 58 485€
Aides à l'investissement hors plans nationaux : 93 000€ (83 700€ le 19/01, soit 9 300€ supp)</t>
  </si>
  <si>
    <t>Autres AC - aide exceptionnelle : 55 000€
Aides à l'investissement hors plans nationaux : 450 000€ (405 000€ le 19/01, soit 45 000€ supp)</t>
  </si>
  <si>
    <t>Autres AC : aide exceptionnelle : 20 952€
Aides à l'investissement hors plans nationaux : 1 272 959€ (1 145 663€ le 19/01, soit 127 296€ supp)</t>
  </si>
  <si>
    <t>Autres AC - aide exceptionnelles : 19 192€
Aides à l'investissement hors plans nationaux : 300 000€ (270 000€ le 19/01, soit 30 000€ supp)</t>
  </si>
  <si>
    <t>Autres AC - aide exceptionnelles : 214 604€
Aides à l'investissement hors plans nationaux : 20 000€ (18 000€ le 19/01, soit 2 000€ supp)</t>
  </si>
  <si>
    <t xml:space="preserve"> Autres AC - aide exceptionnelle : 104 824€</t>
  </si>
  <si>
    <t>AC autres : soutien exceptionnel de l'activité SSR neuro : 1 443 574€ (1 299 217€ le 12/01, soit 144 357€ supp)
Aides à l'investissement hors plans nationaux : 2 319 868€ (2 087 881€ le 12/01, soit 231 987€ supp)</t>
  </si>
  <si>
    <t>Autres aides à la contractualisation - aide exceptionnelle : 27 500€
Aides à l'investissement hors plans nationaux : 30 489€ (27 440€ le 12/01, soit 3 049€ supp)</t>
  </si>
  <si>
    <t>AC autres : mise en œuvre du PAP : 500 000€</t>
  </si>
  <si>
    <t>Aides à l'investissements hors plans nationaux : 500 000€</t>
  </si>
  <si>
    <t>AC autres : aide exceptionnelle : 1 000 000€</t>
  </si>
  <si>
    <t>AC autres : aide exceptionnelle pour le soutien à la trésorerie : 400 000€</t>
  </si>
  <si>
    <t>AC NR
compensation exceptionnelle des mesures d'économies</t>
  </si>
  <si>
    <r>
      <t>Aides à l'investissement hors plans nationaux : 1 496 550€</t>
    </r>
    <r>
      <rPr>
        <i/>
        <sz val="10"/>
        <rFont val="Calibri"/>
        <family val="2"/>
      </rPr>
      <t xml:space="preserve"> (1 343 895€ le 12/01, soit 152 655€ supp)</t>
    </r>
  </si>
  <si>
    <r>
      <t>DAF SSR NR : 300 000€ -  aide exceptionnelle</t>
    </r>
    <r>
      <rPr>
        <i/>
        <sz val="10"/>
        <rFont val="Calibri"/>
        <family val="2"/>
      </rPr>
      <t xml:space="preserve"> (dont investissements liés à la mise en sécurité)</t>
    </r>
  </si>
  <si>
    <r>
      <t>MIG NR : 1 000 000€ - compensation Hélismur Laon
DAF SSR NR : 6 000 000€ - aide exceptionnelle</t>
    </r>
    <r>
      <rPr>
        <i/>
        <sz val="10"/>
        <rFont val="Calibri"/>
        <family val="2"/>
      </rPr>
      <t xml:space="preserve"> (dont 4M€ destinés à solder le dossier GCS UCS 80 : 400K€ sont à comptabiliser au titre des recettes de l'exercice 2016, 3,6M€ sont à enregistrer en produits constatés d'avance, ils seront repris au rythme de 400K€ par an pendant 9 ans à compter de 2017)</t>
    </r>
  </si>
  <si>
    <r>
      <t>AC NR : 4 300 000€ - aide exceptionnelle</t>
    </r>
    <r>
      <rPr>
        <i/>
        <sz val="10"/>
        <rFont val="Calibri"/>
        <family val="2"/>
      </rPr>
      <t xml:space="preserve"> (dont 1M€ dédié à de l'investissement)</t>
    </r>
  </si>
  <si>
    <t>CL DU PARC à Maubeuge</t>
  </si>
  <si>
    <t>CL STE ISABELLE</t>
  </si>
  <si>
    <t>CL DU PARC ST LAZARE à Beauvais</t>
  </si>
  <si>
    <t>CL ST CHRISTOPHE</t>
  </si>
  <si>
    <t>CL VICTOR PAUCHET</t>
  </si>
  <si>
    <t>POLY DE PICARDIE</t>
  </si>
  <si>
    <t>CMCO Côte d'Opale</t>
  </si>
  <si>
    <t>CL DES 7 VALLEES à Marconne</t>
  </si>
  <si>
    <t>CL MEDICO-CHIR DE BRUAY</t>
  </si>
  <si>
    <t>AHNAC - Poly du Ternois</t>
  </si>
  <si>
    <t>HP BOIS BERNARD</t>
  </si>
  <si>
    <t>CL DES 2 CAPS à Coquelles</t>
  </si>
  <si>
    <t>CL AMBROISE PARE à Beuvry</t>
  </si>
  <si>
    <t>CL DES ACACIAS à Cucq</t>
  </si>
  <si>
    <t>HP ARRAS LES BONNETTES</t>
  </si>
  <si>
    <t>CL NEPHRO DE L'AUDOMAROIS à Helfaut</t>
  </si>
  <si>
    <t>RAA 180 du 05/12/2016</t>
  </si>
  <si>
    <t>CL NEPHRO DU PONT ALLANT</t>
  </si>
  <si>
    <t>HP VILLENEUVE D'ASCQ</t>
  </si>
  <si>
    <t>CL DE VILLENEUVE D'ASCQ</t>
  </si>
  <si>
    <t>CL ST ROCH à Roncq</t>
  </si>
  <si>
    <t>CL VILLETTE à Dunkerque</t>
  </si>
  <si>
    <t>CL DES HETRES à Le Cateau Cambrésis</t>
  </si>
  <si>
    <t>SANTELYS</t>
  </si>
  <si>
    <t>CL DE FLANDRE à Coudekerque-Branche</t>
  </si>
  <si>
    <t>POLY DU VAL DE SAMBRE à Maubeuge</t>
  </si>
  <si>
    <t>CL DE ST OMER</t>
  </si>
  <si>
    <t>POLY DU VAL DE LYS à Tourcoing</t>
  </si>
  <si>
    <t>CL DE LA VICTOIRE à Tourcoing</t>
  </si>
  <si>
    <t>CL ST JEAN à Roubaix</t>
  </si>
  <si>
    <t>POLY DU PARC ST SAULVE</t>
  </si>
  <si>
    <t>CL DES DENTELLIERES à Valenciennes</t>
  </si>
  <si>
    <t>CL DU SPORT ET DE LA CHIRURGIE ORTHOPEDIQUE</t>
  </si>
  <si>
    <t>CL DU CAMBRESIS</t>
  </si>
  <si>
    <t>HP LA LOUVIERE</t>
  </si>
  <si>
    <t>CL AMBROISE PARE à Lille</t>
  </si>
  <si>
    <t>HP LE BOIS</t>
  </si>
  <si>
    <t>CL DU PONT ST VAAST</t>
  </si>
  <si>
    <t>INSTITUT OPHTALMIQUE DE SOMAIN</t>
  </si>
  <si>
    <t>CL DE LA THIERACHE à Wignehies</t>
  </si>
  <si>
    <t>Autres  - CBUM - aide procédure : 16 000€</t>
  </si>
  <si>
    <t>CBUM</t>
  </si>
  <si>
    <t>Aide except</t>
  </si>
  <si>
    <t>Aide pour la sortie des emprunts structurés</t>
  </si>
  <si>
    <t>Compensation exceptionnelle des mesures d'économies</t>
  </si>
  <si>
    <t>Compensation partielle de la convergence 2016</t>
  </si>
  <si>
    <t>Rattrapage IFAQ 2015</t>
  </si>
  <si>
    <t>Urgences en tension</t>
  </si>
  <si>
    <t>Euro de
 football</t>
  </si>
  <si>
    <t xml:space="preserve">
Véhicule bariatrique</t>
  </si>
  <si>
    <t>Aides à l'invest hors plans nationaux</t>
  </si>
  <si>
    <t>Mesures nationales d'invest</t>
  </si>
  <si>
    <t>SMUR</t>
  </si>
  <si>
    <t>TOTAL</t>
  </si>
  <si>
    <t>ESPIC</t>
  </si>
  <si>
    <t>PRIVE</t>
  </si>
  <si>
    <t>PUBLIC</t>
  </si>
  <si>
    <t>AIDES EXCEPTIONNELLES</t>
  </si>
  <si>
    <t>MONTANTS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</si>
</sst>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21" x14ac:knownFonts="1">
    <font>
      <sz val="11"/>
      <color theme="1"/>
      <name val="Calibri"/>
      <family val="2"/>
      <scheme val="minor"/>
    </font>
    <font>
      <u/>
      <sz val="10"/>
      <color theme="10"/>
      <name val="Calibri"/>
      <family val="2"/>
    </font>
    <font>
      <b/>
      <u/>
      <sz val="8"/>
      <color theme="1"/>
      <name val="Calibri"/>
      <family val="2"/>
    </font>
    <font>
      <b/>
      <u/>
      <sz val="8"/>
      <name val="Calibri"/>
      <family val="2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0"/>
      <name val="Calibri"/>
      <family val="2"/>
      <scheme val="minor"/>
    </font>
    <font>
      <i/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name val="Calibri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86">
    <xf numFmtId="0" fontId="0" fillId="0" borderId="0" xfId="0"/>
    <xf numFmtId="0" fontId="6" fillId="0" borderId="0" xfId="0" applyFont="1"/>
    <xf numFmtId="0" fontId="9" fillId="0" borderId="0" xfId="0" applyFont="1"/>
    <xf numFmtId="0" fontId="8" fillId="0" borderId="1" xfId="1" applyFont="1" applyBorder="1" applyAlignment="1">
      <alignment vertical="top"/>
    </xf>
    <xf numFmtId="0" fontId="7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2" borderId="1" xfId="1" applyFont="1" applyFill="1" applyBorder="1" applyAlignment="1">
      <alignment horizontal="left" vertical="top"/>
    </xf>
    <xf numFmtId="0" fontId="7" fillId="2" borderId="1" xfId="0" applyFont="1" applyFill="1" applyBorder="1" applyAlignment="1">
      <alignment vertical="top" wrapText="1"/>
    </xf>
    <xf numFmtId="14" fontId="7" fillId="0" borderId="1" xfId="0" applyNumberFormat="1" applyFont="1" applyBorder="1" applyAlignment="1">
      <alignment horizontal="right" vertical="top" wrapText="1"/>
    </xf>
    <xf numFmtId="0" fontId="6" fillId="0" borderId="2" xfId="0" applyFont="1" applyBorder="1"/>
    <xf numFmtId="0" fontId="4" fillId="0" borderId="3" xfId="0" applyFont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5" fillId="2" borderId="3" xfId="0" applyFont="1" applyFill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14" fontId="5" fillId="0" borderId="4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top" wrapText="1"/>
    </xf>
    <xf numFmtId="164" fontId="10" fillId="0" borderId="7" xfId="0" applyNumberFormat="1" applyFont="1" applyBorder="1" applyAlignment="1">
      <alignment vertical="center"/>
    </xf>
    <xf numFmtId="164" fontId="10" fillId="0" borderId="8" xfId="0" applyNumberFormat="1" applyFont="1" applyBorder="1" applyAlignment="1">
      <alignment vertical="center"/>
    </xf>
    <xf numFmtId="164" fontId="10" fillId="0" borderId="9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1" xfId="1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0" fontId="1" fillId="0" borderId="1" xfId="1" applyFont="1" applyBorder="1" applyAlignment="1">
      <alignment vertical="top"/>
    </xf>
    <xf numFmtId="0" fontId="10" fillId="0" borderId="0" xfId="0" applyFont="1" applyAlignment="1">
      <alignment horizontal="right" vertical="center"/>
    </xf>
    <xf numFmtId="164" fontId="12" fillId="3" borderId="7" xfId="0" applyNumberFormat="1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center" vertical="center"/>
    </xf>
    <xf numFmtId="164" fontId="9" fillId="3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5" fillId="0" borderId="3" xfId="0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left" vertical="center" wrapText="1"/>
    </xf>
    <xf numFmtId="14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vertical="center"/>
    </xf>
    <xf numFmtId="0" fontId="8" fillId="0" borderId="1" xfId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right" vertical="center" wrapText="1"/>
    </xf>
    <xf numFmtId="164" fontId="18" fillId="4" borderId="1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9" fillId="4" borderId="1" xfId="1" applyFont="1" applyFill="1" applyBorder="1" applyAlignment="1">
      <alignment horizontal="left" vertical="center"/>
    </xf>
    <xf numFmtId="0" fontId="19" fillId="4" borderId="1" xfId="1" applyFont="1" applyFill="1" applyBorder="1" applyAlignment="1">
      <alignment vertical="center"/>
    </xf>
    <xf numFmtId="0" fontId="19" fillId="4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 wrapText="1"/>
    </xf>
    <xf numFmtId="49" fontId="19" fillId="4" borderId="1" xfId="0" applyNumberFormat="1" applyFont="1" applyFill="1" applyBorder="1" applyAlignment="1">
      <alignment horizontal="left" vertical="center" wrapText="1"/>
    </xf>
    <xf numFmtId="14" fontId="19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164" fontId="0" fillId="0" borderId="0" xfId="0" applyNumberFormat="1" applyFont="1" applyFill="1" applyAlignment="1">
      <alignment horizontal="right" vertical="center"/>
    </xf>
    <xf numFmtId="0" fontId="0" fillId="0" borderId="1" xfId="0" applyFont="1" applyFill="1" applyBorder="1" applyAlignment="1">
      <alignment vertical="center" wrapText="1"/>
    </xf>
    <xf numFmtId="0" fontId="16" fillId="0" borderId="1" xfId="1" applyFont="1" applyFill="1" applyBorder="1" applyAlignment="1">
      <alignment horizontal="left" vertical="center"/>
    </xf>
    <xf numFmtId="164" fontId="16" fillId="0" borderId="1" xfId="0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/>
    </xf>
    <xf numFmtId="14" fontId="17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 wrapText="1"/>
    </xf>
    <xf numFmtId="164" fontId="20" fillId="0" borderId="1" xfId="0" applyNumberFormat="1" applyFont="1" applyFill="1" applyBorder="1" applyAlignment="1">
      <alignment horizontal="right" vertical="center"/>
    </xf>
    <xf numFmtId="10" fontId="20" fillId="0" borderId="0" xfId="2" applyNumberFormat="1" applyFont="1" applyFill="1" applyAlignment="1">
      <alignment horizontal="right" vertical="center"/>
    </xf>
    <xf numFmtId="10" fontId="20" fillId="0" borderId="0" xfId="0" applyNumberFormat="1" applyFont="1" applyFill="1" applyAlignment="1">
      <alignment horizontal="right" vertical="center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prefectures-regions.gouv.fr/hauts-de-france/content/download/28270/194247/file/Recueil%20n%C2%B0184%20du%206%20d%C3%A9cembre%202016.pdf" TargetMode="External"/><Relationship Id="rId117" Type="http://schemas.openxmlformats.org/officeDocument/2006/relationships/hyperlink" Target="http://www.prefectures-regions.gouv.fr/nord-pas-de-calais-picardie/content/download/23342/161298/file/Recueil%20n%C2%B0%2080%20du%2017%20juin%202016.pdf" TargetMode="External"/><Relationship Id="rId21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42" Type="http://schemas.openxmlformats.org/officeDocument/2006/relationships/hyperlink" Target="http://www.prefectures-regions.gouv.fr/nord-pas-de-calais-picardie/content/download/23623/163367/file/Recueil%20n%C2%B0%2086%20du%2027%20juin%202016.pdf" TargetMode="External"/><Relationship Id="rId47" Type="http://schemas.openxmlformats.org/officeDocument/2006/relationships/hyperlink" Target="http://www.prefectures-regions.gouv.fr/nord-pas-de-calais-picardie/content/download/23514/162594/file/Recueil%20n%C2%B0%2085%20du%2023%20juin%202016.pdf" TargetMode="External"/><Relationship Id="rId63" Type="http://schemas.openxmlformats.org/officeDocument/2006/relationships/hyperlink" Target="http://www.prefectures-regions.gouv.fr/hauts-de-france/content/download/28201/193749/file/Recueil%20n%C2%B0181%20du%206%20d%C3%A9cembre%202016.pdf" TargetMode="External"/><Relationship Id="rId68" Type="http://schemas.openxmlformats.org/officeDocument/2006/relationships/hyperlink" Target="http://www.prefectures-regions.gouv.fr/hauts-de-france/content/download/28109/193185/file/Recueil%20n%C2%B0179%20du%202%20d%C3%A9cembre%202016.pdf" TargetMode="External"/><Relationship Id="rId84" Type="http://schemas.openxmlformats.org/officeDocument/2006/relationships/hyperlink" Target="http://www.prefectures-regions.gouv.fr/hauts-de-france/content/download/28250/194047/file/Recueil%20n%C2%B0182%20du%206%20d%C3%A9cembre%202016.pdf" TargetMode="External"/><Relationship Id="rId89" Type="http://schemas.openxmlformats.org/officeDocument/2006/relationships/hyperlink" Target="http://www.prefectures-regions.gouv.fr/nord-pas-de-calais-picardie/content/download/19274/132862/file/Recueil%20n%C2%B0%2036%20du%2026%20f%C3%A9vrier%202016.pdf" TargetMode="External"/><Relationship Id="rId112" Type="http://schemas.openxmlformats.org/officeDocument/2006/relationships/hyperlink" Target="http://www.prefectures-regions.gouv.fr/nord-pas-de-calais-picardie/content/download/23514/162594/file/Recueil%20n%C2%B0%2085%20du%2023%20juin%202016.pdf" TargetMode="External"/><Relationship Id="rId133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138" Type="http://schemas.openxmlformats.org/officeDocument/2006/relationships/hyperlink" Target="http://www.prefectures-regions.gouv.fr/nord-pas-de-calais-picardie/content/download/23433/162004/file/Recueil%20n%C2%B0%2083%20du%2021%20juin%202016.pdf" TargetMode="External"/><Relationship Id="rId154" Type="http://schemas.openxmlformats.org/officeDocument/2006/relationships/hyperlink" Target="http://www.prefectures-regions.gouv.fr/nord-pas-de-calais-picardie/content/download/24125/166784/file/Recueil%20n%C2%B0%2096%20du%208%20juillet%202016.pdf" TargetMode="External"/><Relationship Id="rId159" Type="http://schemas.openxmlformats.org/officeDocument/2006/relationships/printerSettings" Target="../printerSettings/printerSettings2.bin"/><Relationship Id="rId16" Type="http://schemas.openxmlformats.org/officeDocument/2006/relationships/hyperlink" Target="http://www.prefectures-regions.gouv.fr/hauts-de-france/content/download/28269/194243/file/Recueil%20n%C2%B0183%20du%206%20d%C3%A9cembre%202016.pdf" TargetMode="External"/><Relationship Id="rId107" Type="http://schemas.openxmlformats.org/officeDocument/2006/relationships/hyperlink" Target="http://www.prefectures-regions.gouv.fr/nord-pas-de-calais-picardie/content/download/23666/163654/file/Recueil%20n%C2%B0%2088%20du%2029%20juin%202016.pdf" TargetMode="External"/><Relationship Id="rId11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32" Type="http://schemas.openxmlformats.org/officeDocument/2006/relationships/hyperlink" Target="http://www.prefectures-regions.gouv.fr/hauts-de-france/content/download/28270/194247/file/Recueil%20n%C2%B0184%20du%206%20d%C3%A9cembre%202016.pdf" TargetMode="External"/><Relationship Id="rId37" Type="http://schemas.openxmlformats.org/officeDocument/2006/relationships/hyperlink" Target="http://www.prefectures-regions.gouv.fr/nord-pas-de-calais-picardie/content/download/24125/166784/file/Recueil%20n%C2%B0%2096%20du%208%20juillet%202016.pdf" TargetMode="External"/><Relationship Id="rId53" Type="http://schemas.openxmlformats.org/officeDocument/2006/relationships/hyperlink" Target="http://www.prefectures-regions.gouv.fr/hauts-de-france/content/download/28270/194247/file/Recueil%20n%C2%B0184%20du%206%20d%C3%A9cembre%202016.pdf" TargetMode="External"/><Relationship Id="rId58" Type="http://schemas.openxmlformats.org/officeDocument/2006/relationships/hyperlink" Target="http://www.prefectures-regions.gouv.fr/nord-pas-de-calais-picardie/content/download/23387/161725/file/Recueil%20n%C2%B0%2082%20du%2020%20juin%202016.pdf" TargetMode="External"/><Relationship Id="rId74" Type="http://schemas.openxmlformats.org/officeDocument/2006/relationships/hyperlink" Target="http://www.prefectures-regions.gouv.fr/hauts-de-france/content/download/28269/194243/file/Recueil%20n%C2%B0183%20du%206%20d%C3%A9cembre%202016.pdf" TargetMode="External"/><Relationship Id="rId79" Type="http://schemas.openxmlformats.org/officeDocument/2006/relationships/hyperlink" Target="http://www.prefectures-regions.gouv.fr/hauts-de-france/content/download/28269/194243/file/Recueil%20n%C2%B0183%20du%206%20d%C3%A9cembre%202016.pdf" TargetMode="External"/><Relationship Id="rId102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123" Type="http://schemas.openxmlformats.org/officeDocument/2006/relationships/hyperlink" Target="http://www.prefectures-regions.gouv.fr/nord-pas-de-calais-picardie/content/download/23351/161412/file/Recueil%20n%C2%B0%2081%20du%2017%20juin%202016.pdf" TargetMode="External"/><Relationship Id="rId128" Type="http://schemas.openxmlformats.org/officeDocument/2006/relationships/hyperlink" Target="http://www.prefectures-regions.gouv.fr/hauts-de-france/content/download/28269/194243/file/Recueil%20n%C2%B0183%20du%206%20d%C3%A9cembre%202016.pdf" TargetMode="External"/><Relationship Id="rId144" Type="http://schemas.openxmlformats.org/officeDocument/2006/relationships/hyperlink" Target="http://www.prefectures-regions.gouv.fr/hauts-de-france/content/download/28109/193185/file/Recueil%20n%C2%B0179%20du%202%20d%C3%A9cembre%202016.pdf" TargetMode="External"/><Relationship Id="rId149" Type="http://schemas.openxmlformats.org/officeDocument/2006/relationships/hyperlink" Target="http://www.prefectures-regions.gouv.fr/nord-pas-de-calais-picardie/content/download/23666/163654/file/Recueil%20n%C2%B0%2088%20du%2029%20juin%202016.pdf" TargetMode="External"/><Relationship Id="rId5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90" Type="http://schemas.openxmlformats.org/officeDocument/2006/relationships/hyperlink" Target="http://www.prefectures-regions.gouv.fr/nord-pas-de-calais-picardie/content/download/24915/171982/file/Recueil%20n%C2%B0%20120%20du%2017%20ao%C3%BBt%202016.pdf" TargetMode="External"/><Relationship Id="rId95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22" Type="http://schemas.openxmlformats.org/officeDocument/2006/relationships/hyperlink" Target="http://www.prefectures-regions.gouv.fr/nord-pas-de-calais-picardie/content/download/24071/166468/file/Recueil%20n%C2%B0%2092%20du%208%20juillet%202016.pdf" TargetMode="External"/><Relationship Id="rId27" Type="http://schemas.openxmlformats.org/officeDocument/2006/relationships/hyperlink" Target="http://www.prefectures-regions.gouv.fr/hauts-de-france/content/download/28270/194247/file/Recueil%20n%C2%B0184%20du%206%20d%C3%A9cembre%202016.pdf" TargetMode="External"/><Relationship Id="rId43" Type="http://schemas.openxmlformats.org/officeDocument/2006/relationships/hyperlink" Target="http://www.prefectures-regions.gouv.fr/nord-pas-de-calais-picardie/content/download/23514/162594/file/Recueil%20n%C2%B0%2085%20du%2023%20juin%202016.pdf" TargetMode="External"/><Relationship Id="rId48" Type="http://schemas.openxmlformats.org/officeDocument/2006/relationships/hyperlink" Target="http://www.prefectures-regions.gouv.fr/nord-pas-de-calais-picardie/content/download/23514/162594/file/Recueil%20n%C2%B0%2085%20du%2023%20juin%202016.pdf" TargetMode="External"/><Relationship Id="rId64" Type="http://schemas.openxmlformats.org/officeDocument/2006/relationships/hyperlink" Target="http://www.prefectures-regions.gouv.fr/hauts-de-france/content/download/28171/193537/file/RAA%20n%C2%B0180%20du%205%20d%C3%A9cembre%202016.pdf" TargetMode="External"/><Relationship Id="rId69" Type="http://schemas.openxmlformats.org/officeDocument/2006/relationships/hyperlink" Target="http://www.prefectures-regions.gouv.fr/hauts-de-france/content/download/28109/193185/file/Recueil%20n%C2%B0179%20du%202%20d%C3%A9cembre%202016.pdf" TargetMode="External"/><Relationship Id="rId113" Type="http://schemas.openxmlformats.org/officeDocument/2006/relationships/hyperlink" Target="http://www.prefectures-regions.gouv.fr/nord-pas-de-calais-picardie/content/download/23351/161412/file/Recueil%20n%C2%B0%2081%20du%2017%20juin%202016.pdf" TargetMode="External"/><Relationship Id="rId118" Type="http://schemas.openxmlformats.org/officeDocument/2006/relationships/hyperlink" Target="http://www.prefectures-regions.gouv.fr/nord-pas-de-calais-picardie/content/download/19274/132862/file/Recueil%20n%C2%B0%2036%20du%2026%20f%C3%A9vrier%202016.pdf" TargetMode="External"/><Relationship Id="rId134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139" Type="http://schemas.openxmlformats.org/officeDocument/2006/relationships/hyperlink" Target="http://www.prefectures-regions.gouv.fr/nord-pas-de-calais-picardie/content/download/23342/161298/file/Recueil%20n%C2%B0%2080%20du%2017%20juin%202016.pdf" TargetMode="External"/><Relationship Id="rId80" Type="http://schemas.openxmlformats.org/officeDocument/2006/relationships/hyperlink" Target="http://www.prefectures-regions.gouv.fr/hauts-de-france/content/download/28250/194047/file/Recueil%20n%C2%B0182%20du%206%20d%C3%A9cembre%202016.pdf" TargetMode="External"/><Relationship Id="rId85" Type="http://schemas.openxmlformats.org/officeDocument/2006/relationships/hyperlink" Target="http://www.prefectures-regions.gouv.fr/hauts-de-france/content/download/28250/194047/file/Recueil%20n%C2%B0182%20du%206%20d%C3%A9cembre%202016.pdf" TargetMode="External"/><Relationship Id="rId150" Type="http://schemas.openxmlformats.org/officeDocument/2006/relationships/hyperlink" Target="http://www.prefectures-regions.gouv.fr/nord-pas-de-calais-picardie/content/download/23514/162594/file/Recueil%20n%C2%B0%2085%20du%2023%20juin%202016.pdf" TargetMode="External"/><Relationship Id="rId155" Type="http://schemas.openxmlformats.org/officeDocument/2006/relationships/hyperlink" Target="http://www.prefectures-regions.gouv.fr/nord-pas-de-calais-picardie/content/download/23351/161412/file/Recueil%20n%C2%B0%2081%20du%2017%20juin%202016.pdf" TargetMode="External"/><Relationship Id="rId12" Type="http://schemas.openxmlformats.org/officeDocument/2006/relationships/hyperlink" Target="http://www.prefectures-regions.gouv.fr/nord-pas-de-calais-picardie/content/download/23351/161412/file/Recueil%20n%C2%B0%2081%20du%2017%20juin%202016.pdf" TargetMode="External"/><Relationship Id="rId17" Type="http://schemas.openxmlformats.org/officeDocument/2006/relationships/hyperlink" Target="http://www.prefectures-regions.gouv.fr/hauts-de-france/content/download/28250/194047/file/Recueil%20n%C2%B0182%20du%206%20d%C3%A9cembre%202016.pdf" TargetMode="External"/><Relationship Id="rId33" Type="http://schemas.openxmlformats.org/officeDocument/2006/relationships/hyperlink" Target="http://www.prefectures-regions.gouv.fr/hauts-de-france/content/download/28270/194247/file/Recueil%20n%C2%B0184%20du%206%20d%C3%A9cembre%202016.pdf" TargetMode="External"/><Relationship Id="rId38" Type="http://schemas.openxmlformats.org/officeDocument/2006/relationships/hyperlink" Target="http://www.prefectures-regions.gouv.fr/nord-pas-de-calais-picardie/content/download/24125/166784/file/Recueil%20n%C2%B0%2096%20du%208%20juillet%202016.pdf" TargetMode="External"/><Relationship Id="rId59" Type="http://schemas.openxmlformats.org/officeDocument/2006/relationships/hyperlink" Target="http://www.prefectures-regions.gouv.fr/nord-pas-de-calais-picardie/content/download/23433/162004/file/Recueil%20n%C2%B0%2083%20du%2021%20juin%202016.pdf" TargetMode="External"/><Relationship Id="rId103" Type="http://schemas.openxmlformats.org/officeDocument/2006/relationships/hyperlink" Target="http://www.prefectures-regions.gouv.fr/nord-pas-de-calais-picardie/content/download/24071/166468/file/Recueil%20n%C2%B0%2092%20du%208%20juillet%202016.pdf" TargetMode="External"/><Relationship Id="rId108" Type="http://schemas.openxmlformats.org/officeDocument/2006/relationships/hyperlink" Target="http://www.prefectures-regions.gouv.fr/nord-pas-de-calais-picardie/content/download/23623/163367/file/Recueil%20n%C2%B0%2086%20du%2027%20juin%202016.pdf" TargetMode="External"/><Relationship Id="rId124" Type="http://schemas.openxmlformats.org/officeDocument/2006/relationships/hyperlink" Target="http://www.prefectures-regions.gouv.fr/hauts-de-france/content/download/28270/194247/file/Recueil%20n%C2%B0184%20du%206%20d%C3%A9cembre%202016.pdf" TargetMode="External"/><Relationship Id="rId129" Type="http://schemas.openxmlformats.org/officeDocument/2006/relationships/hyperlink" Target="http://www.prefectures-regions.gouv.fr/hauts-de-france/content/download/28250/194047/file/Recueil%20n%C2%B0182%20du%206%20d%C3%A9cembre%202016.pdf" TargetMode="External"/><Relationship Id="rId20" Type="http://schemas.openxmlformats.org/officeDocument/2006/relationships/hyperlink" Target="http://www.prefectures-regions.gouv.fr/nord-pas-de-calais-picardie/content/download/24125/166784/file/Recueil%20n%C2%B0%2096%20du%208%20juillet%202016.pdf" TargetMode="External"/><Relationship Id="rId41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54" Type="http://schemas.openxmlformats.org/officeDocument/2006/relationships/hyperlink" Target="http://www.prefectures-regions.gouv.fr/hauts-de-france/content/download/28269/194243/file/Recueil%20n%C2%B0183%20du%206%20d%C3%A9cembre%202016.pdf" TargetMode="External"/><Relationship Id="rId62" Type="http://schemas.openxmlformats.org/officeDocument/2006/relationships/hyperlink" Target="http://www.prefectures-regions.gouv.fr/hauts-de-france/content/download/28201/193749/file/Recueil%20n%C2%B0181%20du%206%20d%C3%A9cembre%202016.pdf" TargetMode="External"/><Relationship Id="rId70" Type="http://schemas.openxmlformats.org/officeDocument/2006/relationships/hyperlink" Target="http://www.prefectures-regions.gouv.fr/hauts-de-france/content/download/28270/194247/file/Recueil%20n%C2%B0184%20du%206%20d%C3%A9cembre%202016.pdf" TargetMode="External"/><Relationship Id="rId75" Type="http://schemas.openxmlformats.org/officeDocument/2006/relationships/hyperlink" Target="http://www.prefectures-regions.gouv.fr/hauts-de-france/content/download/28270/194247/file/Recueil%20n%C2%B0184%20du%206%20d%C3%A9cembre%202016.pdf" TargetMode="External"/><Relationship Id="rId83" Type="http://schemas.openxmlformats.org/officeDocument/2006/relationships/hyperlink" Target="http://www.prefectures-regions.gouv.fr/nord-pas-de-calais-picardie/content/download/24113/166687/file/Recueil%20n%C2%B0%2095%20du%208%20juillet%202016.pdf" TargetMode="External"/><Relationship Id="rId88" Type="http://schemas.openxmlformats.org/officeDocument/2006/relationships/hyperlink" Target="http://www.prefectures-regions.gouv.fr/hauts-de-france/content/download/28109/193185/file/Recueil%20n%C2%B0179%20du%202%20d%C3%A9cembre%202016.pdf" TargetMode="External"/><Relationship Id="rId91" Type="http://schemas.openxmlformats.org/officeDocument/2006/relationships/hyperlink" Target="http://www.prefectures-regions.gouv.fr/nord-pas-de-calais-picardie/content/download/24125/166784/file/Recueil%20n%C2%B0%2096%20du%208%20juillet%202016.pdf" TargetMode="External"/><Relationship Id="rId96" Type="http://schemas.openxmlformats.org/officeDocument/2006/relationships/hyperlink" Target="http://www.prefectures-regions.gouv.fr/nord-pas-de-calais-picardie/content/download/24125/166784/file/Recueil%20n%C2%B0%2096%20du%208%20juillet%202016.pdf" TargetMode="External"/><Relationship Id="rId111" Type="http://schemas.openxmlformats.org/officeDocument/2006/relationships/hyperlink" Target="http://www.prefectures-regions.gouv.fr/nord-pas-de-calais-picardie/content/download/23514/162594/file/Recueil%20n%C2%B0%2085%20du%2023%20juin%202016.pdf" TargetMode="External"/><Relationship Id="rId132" Type="http://schemas.openxmlformats.org/officeDocument/2006/relationships/hyperlink" Target="http://www.prefectures-regions.gouv.fr/nord-pas-de-calais-picardie/content/download/24125/166784/file/Recueil%20n%C2%B0%2096%20du%208%20juillet%202016.pdf" TargetMode="External"/><Relationship Id="rId140" Type="http://schemas.openxmlformats.org/officeDocument/2006/relationships/hyperlink" Target="http://www.prefectures-regions.gouv.fr/nord-pas-de-calais-picardie/content/download/23433/162004/file/Recueil%20n%C2%B0%2083%20du%2021%20juin%202016.pdf" TargetMode="External"/><Relationship Id="rId145" Type="http://schemas.openxmlformats.org/officeDocument/2006/relationships/hyperlink" Target="http://www.prefectures-regions.gouv.fr/nord-pas-de-calais-picardie/content/download/24915/171982/file/Recueil%20n%C2%B0%20120%20du%2017%20ao%C3%BBt%202016.pdf" TargetMode="External"/><Relationship Id="rId153" Type="http://schemas.openxmlformats.org/officeDocument/2006/relationships/hyperlink" Target="http://www.prefectures-regions.gouv.fr/nord-pas-de-calais-picardie/content/download/24915/171982/file/Recueil%20n%C2%B0%20120%20du%2017%20ao%C3%BBt%202016.pdf" TargetMode="External"/><Relationship Id="rId1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6" Type="http://schemas.openxmlformats.org/officeDocument/2006/relationships/hyperlink" Target="http://www.prefectures-regions.gouv.fr/nord-pas-de-calais-picardie/content/download/23514/162594/file/Recueil%20n%C2%B0%2085%20du%2023%20juin%202016.pdf" TargetMode="External"/><Relationship Id="rId15" Type="http://schemas.openxmlformats.org/officeDocument/2006/relationships/hyperlink" Target="http://www.prefectures-regions.gouv.fr/hauts-de-france/content/download/28270/194247/file/Recueil%20n%C2%B0184%20du%206%20d%C3%A9cembre%202016.pdf" TargetMode="External"/><Relationship Id="rId23" Type="http://schemas.openxmlformats.org/officeDocument/2006/relationships/hyperlink" Target="http://www.prefectures-regions.gouv.fr/nord-pas-de-calais-picardie/content/download/23433/162004/file/Recueil%20n%C2%B0%2083%20du%2021%20juin%202016.pdf" TargetMode="External"/><Relationship Id="rId28" Type="http://schemas.openxmlformats.org/officeDocument/2006/relationships/hyperlink" Target="http://www.prefectures-regions.gouv.fr/hauts-de-france/content/download/28269/194243/file/Recueil%20n%C2%B0183%20du%206%20d%C3%A9cembre%202016.pdf" TargetMode="External"/><Relationship Id="rId36" Type="http://schemas.openxmlformats.org/officeDocument/2006/relationships/hyperlink" Target="http://www.prefectures-regions.gouv.fr/hauts-de-france/content/download/28171/193537/file/RAA%20n%C2%B0180%20du%205%20d%C3%A9cembre%202016.pdf" TargetMode="External"/><Relationship Id="rId49" Type="http://schemas.openxmlformats.org/officeDocument/2006/relationships/hyperlink" Target="http://www.prefectures-regions.gouv.fr/nord-pas-de-calais-picardie/content/download/23514/162594/file/Recueil%20n%C2%B0%2085%20du%2023%20juin%202016.pdf" TargetMode="External"/><Relationship Id="rId57" Type="http://schemas.openxmlformats.org/officeDocument/2006/relationships/hyperlink" Target="http://www.prefectures-regions.gouv.fr/nord-pas-de-calais-picardie/content/download/23514/162594/file/Recueil%20n%C2%B0%2085%20du%2023%20juin%202016.pdf" TargetMode="External"/><Relationship Id="rId106" Type="http://schemas.openxmlformats.org/officeDocument/2006/relationships/hyperlink" Target="http://www.prefectures-regions.gouv.fr/nord-pas-de-calais-picardie/content/download/23788/164625/file/Recueil%20n%C2%B0%2090%20du%201er%20juillet%202016.pdf" TargetMode="External"/><Relationship Id="rId114" Type="http://schemas.openxmlformats.org/officeDocument/2006/relationships/hyperlink" Target="http://www.prefectures-regions.gouv.fr/nord-pas-de-calais-picardie/content/download/23351/161412/file/Recueil%20n%C2%B0%2081%20du%2017%20juin%202016.pdf" TargetMode="External"/><Relationship Id="rId119" Type="http://schemas.openxmlformats.org/officeDocument/2006/relationships/hyperlink" Target="http://www.prefectures-regions.gouv.fr/hauts-de-france/content/download/28269/194243/file/Recueil%20n%C2%B0183%20du%206%20d%C3%A9cembre%202016.pdf" TargetMode="External"/><Relationship Id="rId127" Type="http://schemas.openxmlformats.org/officeDocument/2006/relationships/hyperlink" Target="http://www.prefectures-regions.gouv.fr/hauts-de-france/content/download/28269/194243/file/Recueil%20n%C2%B0183%20du%206%20d%C3%A9cembre%202016.pdf" TargetMode="External"/><Relationship Id="rId10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31" Type="http://schemas.openxmlformats.org/officeDocument/2006/relationships/hyperlink" Target="http://www.prefectures-regions.gouv.fr/nord-pas-de-calais-picardie/content/download/23514/162594/file/Recueil%20n%C2%B0%2085%20du%2023%20juin%202016.pdf" TargetMode="External"/><Relationship Id="rId44" Type="http://schemas.openxmlformats.org/officeDocument/2006/relationships/hyperlink" Target="http://www.prefectures-regions.gouv.fr/nord-pas-de-calais-picardie/content/download/23342/161298/file/Recueil%20n%C2%B0%2080%20du%2017%20juin%202016.pdf" TargetMode="External"/><Relationship Id="rId52" Type="http://schemas.openxmlformats.org/officeDocument/2006/relationships/hyperlink" Target="http://www.prefectures-regions.gouv.fr/hauts-de-france/content/download/28270/194247/file/Recueil%20n%C2%B0184%20du%206%20d%C3%A9cembre%202016.pdf" TargetMode="External"/><Relationship Id="rId60" Type="http://schemas.openxmlformats.org/officeDocument/2006/relationships/hyperlink" Target="http://www.prefectures-regions.gouv.fr/hauts-de-france/content/download/28270/194247/file/Recueil%20n%C2%B0184%20du%206%20d%C3%A9cembre%202016.pdf" TargetMode="External"/><Relationship Id="rId65" Type="http://schemas.openxmlformats.org/officeDocument/2006/relationships/hyperlink" Target="http://www.prefectures-regions.gouv.fr/hauts-de-france/content/download/28201/193749/file/Recueil%20n%C2%B0181%20du%206%20d%C3%A9cembre%202016.pdf" TargetMode="External"/><Relationship Id="rId73" Type="http://schemas.openxmlformats.org/officeDocument/2006/relationships/hyperlink" Target="http://www.prefectures-regions.gouv.fr/hauts-de-france/content/download/28270/194247/file/Recueil%20n%C2%B0184%20du%206%20d%C3%A9cembre%202016.pdf" TargetMode="External"/><Relationship Id="rId78" Type="http://schemas.openxmlformats.org/officeDocument/2006/relationships/hyperlink" Target="http://www.prefectures-regions.gouv.fr/hauts-de-france/content/download/28269/194243/file/Recueil%20n%C2%B0183%20du%206%20d%C3%A9cembre%202016.pdf" TargetMode="External"/><Relationship Id="rId81" Type="http://schemas.openxmlformats.org/officeDocument/2006/relationships/hyperlink" Target="http://www.prefectures-regions.gouv.fr/hauts-de-france/content/download/28250/194047/file/Recueil%20n%C2%B0182%20du%206%20d%C3%A9cembre%202016.pdf" TargetMode="External"/><Relationship Id="rId86" Type="http://schemas.openxmlformats.org/officeDocument/2006/relationships/hyperlink" Target="http://www.prefectures-regions.gouv.fr/hauts-de-france/content/download/28250/194047/file/Recueil%20n%C2%B0182%20du%206%20d%C3%A9cembre%202016.pdf" TargetMode="External"/><Relationship Id="rId94" Type="http://schemas.openxmlformats.org/officeDocument/2006/relationships/hyperlink" Target="http://www.prefectures-regions.gouv.fr/nord-pas-de-calais-picardie/content/download/24125/166784/file/Recueil%20n%C2%B0%2096%20du%208%20juillet%202016.pdf" TargetMode="External"/><Relationship Id="rId99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101" Type="http://schemas.openxmlformats.org/officeDocument/2006/relationships/hyperlink" Target="http://www.prefectures-regions.gouv.fr/nord-pas-de-calais-picardie/content/download/19274/132862/file/Recueil%20n%C2%B0%2036%20du%2026%20f%C3%A9vrier%202016.pdf" TargetMode="External"/><Relationship Id="rId122" Type="http://schemas.openxmlformats.org/officeDocument/2006/relationships/hyperlink" Target="http://www.prefectures-regions.gouv.fr/hauts-de-france/content/download/28270/194247/file/Recueil%20n%C2%B0184%20du%206%20d%C3%A9cembre%202016.pdf" TargetMode="External"/><Relationship Id="rId130" Type="http://schemas.openxmlformats.org/officeDocument/2006/relationships/hyperlink" Target="http://www.prefectures-regions.gouv.fr/hauts-de-france/content/download/28250/194047/file/Recueil%20n%C2%B0182%20du%206%20d%C3%A9cembre%202016.pdf" TargetMode="External"/><Relationship Id="rId135" Type="http://schemas.openxmlformats.org/officeDocument/2006/relationships/hyperlink" Target="http://www.prefectures-regions.gouv.fr/nord-pas-de-calais-picardie/content/download/24071/166468/file/Recueil%20n%C2%B0%2092%20du%208%20juillet%202016.pdf" TargetMode="External"/><Relationship Id="rId143" Type="http://schemas.openxmlformats.org/officeDocument/2006/relationships/hyperlink" Target="http://www.prefectures-regions.gouv.fr/hauts-de-france/content/download/28250/194047/file/Recueil%20n%C2%B0182%20du%206%20d%C3%A9cembre%202016.pdf" TargetMode="External"/><Relationship Id="rId148" Type="http://schemas.openxmlformats.org/officeDocument/2006/relationships/hyperlink" Target="http://www.prefectures-regions.gouv.fr/nord-pas-de-calais-picardie/content/download/24071/166468/file/Recueil%20n%C2%B0%2092%20du%208%20juillet%202016.pdf" TargetMode="External"/><Relationship Id="rId151" Type="http://schemas.openxmlformats.org/officeDocument/2006/relationships/hyperlink" Target="http://www.prefectures-regions.gouv.fr/nord-pas-de-calais-picardie/content/download/23514/162594/file/Recueil%20n%C2%B0%2085%20du%2023%20juin%202016.pdf" TargetMode="External"/><Relationship Id="rId156" Type="http://schemas.openxmlformats.org/officeDocument/2006/relationships/hyperlink" Target="http://www.prefectures-regions.gouv.fr/nord-pas-de-calais-picardie/content/download/23342/161298/file/Recueil%20n%C2%B0%2080%20du%2017%20juin%202016.pdf" TargetMode="External"/><Relationship Id="rId4" Type="http://schemas.openxmlformats.org/officeDocument/2006/relationships/hyperlink" Target="http://www.prefectures-regions.gouv.fr/hauts-de-france/content/download/28250/194047/file/Recueil%20n%C2%B0182%20du%206%20d%C3%A9cembre%202016.pdf" TargetMode="External"/><Relationship Id="rId9" Type="http://schemas.openxmlformats.org/officeDocument/2006/relationships/hyperlink" Target="http://www.prefectures-regions.gouv.fr/nord-pas-de-calais-picardie/content/download/23351/161412/file/Recueil%20n%C2%B0%2081%20du%2017%20juin%202016.pdf" TargetMode="External"/><Relationship Id="rId13" Type="http://schemas.openxmlformats.org/officeDocument/2006/relationships/hyperlink" Target="http://www.prefectures-regions.gouv.fr/nord-pas-de-calais-picardie/content/download/23666/163654/file/Recueil%20n%C2%B0%2088%20du%2029%20juin%202016.pdf" TargetMode="External"/><Relationship Id="rId18" Type="http://schemas.openxmlformats.org/officeDocument/2006/relationships/hyperlink" Target="http://www.prefectures-regions.gouv.fr/hauts-de-france/content/download/28250/194047/file/Recueil%20n%C2%B0182%20du%206%20d%C3%A9cembre%202016.pdf" TargetMode="External"/><Relationship Id="rId39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109" Type="http://schemas.openxmlformats.org/officeDocument/2006/relationships/hyperlink" Target="http://www.prefectures-regions.gouv.fr/nord-pas-de-calais-picardie/content/download/23514/162594/file/Recueil%20n%C2%B0%2085%20du%2023%20juin%202016.pdf" TargetMode="External"/><Relationship Id="rId34" Type="http://schemas.openxmlformats.org/officeDocument/2006/relationships/hyperlink" Target="http://www.prefectures-regions.gouv.fr/hauts-de-france/content/download/28269/194243/file/Recueil%20n%C2%B0183%20du%206%20d%C3%A9cembre%202016.pdf" TargetMode="External"/><Relationship Id="rId50" Type="http://schemas.openxmlformats.org/officeDocument/2006/relationships/hyperlink" Target="http://www.prefectures-regions.gouv.fr/nord-pas-de-calais-picardie/content/download/23433/162004/file/Recueil%20n%C2%B0%2083%20du%2021%20juin%202016.pdf" TargetMode="External"/><Relationship Id="rId55" Type="http://schemas.openxmlformats.org/officeDocument/2006/relationships/hyperlink" Target="http://www.prefectures-regions.gouv.fr/hauts-de-france/content/download/28100/193136/file/Recueil%20n%C2%B0178%20du%202%20d%C3%A9cembre%202016.pdf" TargetMode="External"/><Relationship Id="rId76" Type="http://schemas.openxmlformats.org/officeDocument/2006/relationships/hyperlink" Target="http://www.prefectures-regions.gouv.fr/hauts-de-france/content/download/28269/194243/file/Recueil%20n%C2%B0183%20du%206%20d%C3%A9cembre%202016.pdf" TargetMode="External"/><Relationship Id="rId97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104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120" Type="http://schemas.openxmlformats.org/officeDocument/2006/relationships/hyperlink" Target="http://www.prefectures-regions.gouv.fr/hauts-de-france/content/download/28269/194243/file/Recueil%20n%C2%B0183%20du%206%20d%C3%A9cembre%202016.pdf" TargetMode="External"/><Relationship Id="rId125" Type="http://schemas.openxmlformats.org/officeDocument/2006/relationships/hyperlink" Target="http://www.prefectures-regions.gouv.fr/hauts-de-france/content/download/28270/194247/file/Recueil%20n%C2%B0184%20du%206%20d%C3%A9cembre%202016.pdf" TargetMode="External"/><Relationship Id="rId141" Type="http://schemas.openxmlformats.org/officeDocument/2006/relationships/hyperlink" Target="http://www.prefectures-regions.gouv.fr/nord-pas-de-calais-picardie/content/download/23342/161298/file/Recueil%20n%C2%B0%2080%20du%2017%20juin%202016.pdf" TargetMode="External"/><Relationship Id="rId146" Type="http://schemas.openxmlformats.org/officeDocument/2006/relationships/hyperlink" Target="http://www.prefectures-regions.gouv.fr/nord-pas-de-calais-picardie/content/download/24125/166784/file/Recueil%20n%C2%B0%2096%20du%208%20juillet%202016.pdf" TargetMode="External"/><Relationship Id="rId7" Type="http://schemas.openxmlformats.org/officeDocument/2006/relationships/hyperlink" Target="http://www.prefectures-regions.gouv.fr/hauts-de-france/content/download/28270/194247/file/Recueil%20n%C2%B0184%20du%206%20d%C3%A9cembre%202016.pdf" TargetMode="External"/><Relationship Id="rId71" Type="http://schemas.openxmlformats.org/officeDocument/2006/relationships/hyperlink" Target="http://www.prefectures-regions.gouv.fr/hauts-de-france/content/download/28270/194247/file/Recueil%20n%C2%B0184%20du%206%20d%C3%A9cembre%202016.pdf" TargetMode="External"/><Relationship Id="rId92" Type="http://schemas.openxmlformats.org/officeDocument/2006/relationships/hyperlink" Target="http://www.prefectures-regions.gouv.fr/nord-pas-de-calais-picardie/content/download/24125/166784/file/Recueil%20n%C2%B0%2096%20du%208%20juillet%202016.pdf" TargetMode="External"/><Relationship Id="rId2" Type="http://schemas.openxmlformats.org/officeDocument/2006/relationships/hyperlink" Target="http://www.prefectures-regions.gouv.fr/nord-pas-de-calais-picardie/content/download/23514/162594/file/Recueil%20n%C2%B0%2085%20du%2023%20juin%202016.pdf" TargetMode="External"/><Relationship Id="rId29" Type="http://schemas.openxmlformats.org/officeDocument/2006/relationships/hyperlink" Target="http://www.prefectures-regions.gouv.fr/hauts-de-france/content/download/28250/194047/file/Recueil%20n%C2%B0182%20du%206%20d%C3%A9cembre%202016.pdf" TargetMode="External"/><Relationship Id="rId24" Type="http://schemas.openxmlformats.org/officeDocument/2006/relationships/hyperlink" Target="http://www.prefectures-regions.gouv.fr/nord-pas-de-calais-picardie/content/download/23342/161298/file/Recueil%20n%C2%B0%2080%20du%2017%20juin%202016.pdf" TargetMode="External"/><Relationship Id="rId40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45" Type="http://schemas.openxmlformats.org/officeDocument/2006/relationships/hyperlink" Target="http://www.prefectures-regions.gouv.fr/nord-pas-de-calais-picardie/content/download/23342/161298/file/Recueil%20n%C2%B0%2080%20du%2017%20juin%202016.pdf" TargetMode="External"/><Relationship Id="rId66" Type="http://schemas.openxmlformats.org/officeDocument/2006/relationships/hyperlink" Target="http://www.prefectures-regions.gouv.fr/hauts-de-france/content/download/28171/193537/file/RAA%20n%C2%B0180%20du%205%20d%C3%A9cembre%202016.pdf" TargetMode="External"/><Relationship Id="rId87" Type="http://schemas.openxmlformats.org/officeDocument/2006/relationships/hyperlink" Target="http://www.prefectures-regions.gouv.fr/hauts-de-france/content/download/28100/193136/file/Recueil%20n%C2%B0178%20du%202%20d%C3%A9cembre%202016.pdf" TargetMode="External"/><Relationship Id="rId110" Type="http://schemas.openxmlformats.org/officeDocument/2006/relationships/hyperlink" Target="http://www.prefectures-regions.gouv.fr/nord-pas-de-calais-picardie/content/download/23514/162594/file/Recueil%20n%C2%B0%2085%20du%2023%20juin%202016.pdf" TargetMode="External"/><Relationship Id="rId115" Type="http://schemas.openxmlformats.org/officeDocument/2006/relationships/hyperlink" Target="http://www.prefectures-regions.gouv.fr/nord-pas-de-calais-picardie/content/download/23342/161298/file/Recueil%20n%C2%B0%2080%20du%2017%20juin%202016.pdf" TargetMode="External"/><Relationship Id="rId131" Type="http://schemas.openxmlformats.org/officeDocument/2006/relationships/hyperlink" Target="http://www.prefectures-regions.gouv.fr/hauts-de-france/content/download/28100/193136/file/Recueil%20n%C2%B0178%20du%202%20d%C3%A9cembre%202016.pdf" TargetMode="External"/><Relationship Id="rId136" Type="http://schemas.openxmlformats.org/officeDocument/2006/relationships/hyperlink" Target="http://www.prefectures-regions.gouv.fr/nord-pas-de-calais-picardie/content/download/23788/164625/file/Recueil%20n%C2%B0%2090%20du%201er%20juillet%202016.pdf" TargetMode="External"/><Relationship Id="rId157" Type="http://schemas.openxmlformats.org/officeDocument/2006/relationships/hyperlink" Target="http://www.prefectures-regions.gouv.fr/hauts-de-france/content/download/28269/194243/file/Recueil%20n%C2%B0183%20du%206%20d%C3%A9cembre%202016.pdf" TargetMode="External"/><Relationship Id="rId61" Type="http://schemas.openxmlformats.org/officeDocument/2006/relationships/hyperlink" Target="http://www.prefectures-regions.gouv.fr/nord-pas-de-calais-picardie/content/download/24125/166784/file/Recueil%20n%C2%B0%2096%20du%208%20juillet%202016.pdf" TargetMode="External"/><Relationship Id="rId82" Type="http://schemas.openxmlformats.org/officeDocument/2006/relationships/hyperlink" Target="http://www.prefectures-regions.gouv.fr/hauts-de-france/content/download/28250/194047/file/Recueil%20n%C2%B0182%20du%206%20d%C3%A9cembre%202016.pdf" TargetMode="External"/><Relationship Id="rId152" Type="http://schemas.openxmlformats.org/officeDocument/2006/relationships/hyperlink" Target="http://www.prefectures-regions.gouv.fr/nord-pas-de-calais-picardie/content/download/23342/161298/file/Recueil%20n%C2%B0%2080%20du%2017%20juin%202016.pdf" TargetMode="External"/><Relationship Id="rId19" Type="http://schemas.openxmlformats.org/officeDocument/2006/relationships/hyperlink" Target="http://www.prefectures-regions.gouv.fr/hauts-de-france/content/download/28250/194047/file/Recueil%20n%C2%B0182%20du%206%20d%C3%A9cembre%202016.pdf" TargetMode="External"/><Relationship Id="rId14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30" Type="http://schemas.openxmlformats.org/officeDocument/2006/relationships/hyperlink" Target="http://www.prefectures-regions.gouv.fr/nord-pas-de-calais-picardie/content/download/24125/166784/file/Recueil%20n%C2%B0%2096%20du%208%20juillet%202016.pdf" TargetMode="External"/><Relationship Id="rId35" Type="http://schemas.openxmlformats.org/officeDocument/2006/relationships/hyperlink" Target="http://www.prefectures-regions.gouv.fr/hauts-de-france/content/download/28250/194047/file/Recueil%20n%C2%B0182%20du%206%20d%C3%A9cembre%202016.pdf" TargetMode="External"/><Relationship Id="rId56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77" Type="http://schemas.openxmlformats.org/officeDocument/2006/relationships/hyperlink" Target="http://www.prefectures-regions.gouv.fr/hauts-de-france/content/download/28269/194243/file/Recueil%20n%C2%B0183%20du%206%20d%C3%A9cembre%202016.pdf" TargetMode="External"/><Relationship Id="rId100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105" Type="http://schemas.openxmlformats.org/officeDocument/2006/relationships/hyperlink" Target="http://www.prefectures-regions.gouv.fr/nord-pas-de-calais-picardie/content/download/19274/132862/file/Recueil%20n%C2%B0%2036%20du%2026%20f%C3%A9vrier%202016.pdf" TargetMode="External"/><Relationship Id="rId126" Type="http://schemas.openxmlformats.org/officeDocument/2006/relationships/hyperlink" Target="http://www.prefectures-regions.gouv.fr/hauts-de-france/content/download/28269/194243/file/Recueil%20n%C2%B0183%20du%206%20d%C3%A9cembre%202016.pdf" TargetMode="External"/><Relationship Id="rId147" Type="http://schemas.openxmlformats.org/officeDocument/2006/relationships/hyperlink" Target="http://www.prefectures-regions.gouv.fr/nord-pas-de-calais-picardie/content/download/24125/166784/file/Recueil%20n%C2%B0%2096%20du%208%20juillet%202016.pdf" TargetMode="External"/><Relationship Id="rId8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51" Type="http://schemas.openxmlformats.org/officeDocument/2006/relationships/hyperlink" Target="http://www.prefectures-regions.gouv.fr/nord-pas-de-calais-picardie/content/download/23433/162004/file/Recueil%20n%C2%B0%2083%20du%2021%20juin%202016.pdf" TargetMode="External"/><Relationship Id="rId72" Type="http://schemas.openxmlformats.org/officeDocument/2006/relationships/hyperlink" Target="http://www.prefectures-regions.gouv.fr/hauts-de-france/content/download/28270/194247/file/Recueil%20n%C2%B0184%20du%206%20d%C3%A9cembre%202016.pdf" TargetMode="External"/><Relationship Id="rId93" Type="http://schemas.openxmlformats.org/officeDocument/2006/relationships/hyperlink" Target="http://www.prefectures-regions.gouv.fr/nord-pas-de-calais-picardie/content/download/24125/166784/file/Recueil%20n%C2%B0%2096%20du%208%20juillet%202016.pdf" TargetMode="External"/><Relationship Id="rId98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121" Type="http://schemas.openxmlformats.org/officeDocument/2006/relationships/hyperlink" Target="http://www.prefectures-regions.gouv.fr/hauts-de-france/content/download/28100/193136/file/Recueil%20n%C2%B0178%20du%202%20d%C3%A9cembre%202016.pdf" TargetMode="External"/><Relationship Id="rId142" Type="http://schemas.openxmlformats.org/officeDocument/2006/relationships/hyperlink" Target="http://www.prefectures-regions.gouv.fr/hauts-de-france/content/download/28269/194243/file/Recueil%20n%C2%B0183%20du%206%20d%C3%A9cembre%202016.pdf" TargetMode="External"/><Relationship Id="rId3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25" Type="http://schemas.openxmlformats.org/officeDocument/2006/relationships/hyperlink" Target="http://www.prefectures-regions.gouv.fr/nord-pas-de-calais-picardie/content/download/23342/161298/file/Recueil%20n%C2%B0%2080%20du%2017%20juin%202016.pdf" TargetMode="External"/><Relationship Id="rId46" Type="http://schemas.openxmlformats.org/officeDocument/2006/relationships/hyperlink" Target="http://www.prefectures-regions.gouv.fr/hauts-de-france/content/download/28270/194247/file/Recueil%20n%C2%B0184%20du%206%20d%C3%A9cembre%202016.pdf" TargetMode="External"/><Relationship Id="rId67" Type="http://schemas.openxmlformats.org/officeDocument/2006/relationships/hyperlink" Target="http://www.prefectures-regions.gouv.fr/hauts-de-france/content/download/28171/193537/file/RAA%20n%C2%B0180%20du%205%20d%C3%A9cembre%202016.pdf" TargetMode="External"/><Relationship Id="rId116" Type="http://schemas.openxmlformats.org/officeDocument/2006/relationships/hyperlink" Target="http://www.prefectures-regions.gouv.fr/nord-pas-de-calais-picardie/content/download/23342/161298/file/Recueil%20n%C2%B0%2080%20du%2017%20juin%202016.pdf" TargetMode="External"/><Relationship Id="rId137" Type="http://schemas.openxmlformats.org/officeDocument/2006/relationships/hyperlink" Target="http://www.prefectures-regions.gouv.fr/nord-pas-de-calais-picardie/content/download/23623/163367/file/Recueil%20n%C2%B0%2086%20du%2027%20juin%202016.pdf" TargetMode="External"/><Relationship Id="rId158" Type="http://schemas.openxmlformats.org/officeDocument/2006/relationships/hyperlink" Target="http://www.prefectures-regions.gouv.fr/hauts-de-france/content/download/28250/194047/file/Recueil%20n%C2%B0182%20du%206%20d%C3%A9cembre%202016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efectures-regions.gouv.fr/nord-pas-de-calais-picardie/content/download/23433/162004/file/Recueil%20n%C2%B0%2083%20du%2021%20juin%202016.pdf" TargetMode="External"/><Relationship Id="rId13" Type="http://schemas.openxmlformats.org/officeDocument/2006/relationships/hyperlink" Target="http://www.prefectures-regions.gouv.fr/nord-pas-de-calais-picardie/content/download/24071/166468/file/Recueil%20n%C2%B0%2092%20du%208%20juillet%202016.pdf" TargetMode="External"/><Relationship Id="rId18" Type="http://schemas.openxmlformats.org/officeDocument/2006/relationships/hyperlink" Target="http://www.prefectures-regions.gouv.fr/hauts-de-france/content/download/28100/193136/file/Recueil%20n%C2%B0178%20du%202%20d%C3%A9cembre%202016.pdf" TargetMode="External"/><Relationship Id="rId26" Type="http://schemas.openxmlformats.org/officeDocument/2006/relationships/hyperlink" Target="http://www.prefectures-regions.gouv.fr/hauts-de-france/content/download/28171/193537/file/RAA%20n%C2%B0180%20du%205%20d%C3%A9cembre%202016.pdf" TargetMode="External"/><Relationship Id="rId3" Type="http://schemas.openxmlformats.org/officeDocument/2006/relationships/hyperlink" Target="http://www.prefectures-regions.gouv.fr/nord-pas-de-calais-picardie/content/download/19274/132862/file/Recueil%20n%C2%B0%2036%20du%2026%20f%C3%A9vrier%202016.pdf" TargetMode="External"/><Relationship Id="rId21" Type="http://schemas.openxmlformats.org/officeDocument/2006/relationships/hyperlink" Target="http://www.prefectures-regions.gouv.fr/hauts-de-france/content/download/28250/194047/file/Recueil%20n%C2%B0182%20du%206%20d%C3%A9cembre%202016.pdf" TargetMode="External"/><Relationship Id="rId7" Type="http://schemas.openxmlformats.org/officeDocument/2006/relationships/hyperlink" Target="http://www.prefectures-regions.gouv.fr/nord-pas-de-calais-picardie/content/download/23387/161725/file/Recueil%20n%C2%B0%2082%20du%2020%20juin%202016.pdf" TargetMode="External"/><Relationship Id="rId12" Type="http://schemas.openxmlformats.org/officeDocument/2006/relationships/hyperlink" Target="http://www.prefectures-regions.gouv.fr/nord-pas-de-calais-picardie/content/download/23788/164625/file/Recueil%20n%C2%B0%2090%20du%201er%20juillet%202016.pdf" TargetMode="External"/><Relationship Id="rId17" Type="http://schemas.openxmlformats.org/officeDocument/2006/relationships/hyperlink" Target="http://www.prefectures-regions.gouv.fr/nord-pas-de-calais-picardie/content/download/24915/171982/file/Recueil%20n%C2%B0%20120%20du%2017%20ao%C3%BBt%202016.pdf" TargetMode="External"/><Relationship Id="rId25" Type="http://schemas.openxmlformats.org/officeDocument/2006/relationships/hyperlink" Target="http://www.prefectures-regions.gouv.fr/hauts-de-france/content/download/28201/193749/file/Recueil%20n%C2%B0181%20du%206%20d%C3%A9cembre%202016.pdf" TargetMode="External"/><Relationship Id="rId2" Type="http://schemas.openxmlformats.org/officeDocument/2006/relationships/hyperlink" Target="http://www.prefectures-regions.gouv.fr/nord-pas-de-calais-picardie/content/download/19274/132862/file/Recueil%20n%C2%B0%2036%20du%2026%20f%C3%A9vrier%202016.pdf" TargetMode="External"/><Relationship Id="rId16" Type="http://schemas.openxmlformats.org/officeDocument/2006/relationships/hyperlink" Target="http://www.prefectures-regions.gouv.fr/nord-pas-de-calais-picardie/content/download/24125/166784/file/Recueil%20n%C2%B0%2096%20du%208%20juillet%202016.pdf" TargetMode="External"/><Relationship Id="rId20" Type="http://schemas.openxmlformats.org/officeDocument/2006/relationships/hyperlink" Target="http://www.prefectures-regions.gouv.fr/hauts-de-france/content/download/28201/193749/file/Recueil%20n%C2%B0181%20du%206%20d%C3%A9cembre%202016.pdf" TargetMode="External"/><Relationship Id="rId29" Type="http://schemas.openxmlformats.org/officeDocument/2006/relationships/hyperlink" Target="http://www.prefectures-regions.gouv.fr/hauts-de-france/content/download/28109/193185/file/Recueil%20n%C2%B0179%20du%202%20d%C3%A9cembre%202016.pdf" TargetMode="External"/><Relationship Id="rId1" Type="http://schemas.openxmlformats.org/officeDocument/2006/relationships/hyperlink" Target="http://www.prefectures-regions.gouv.fr/nord-pas-de-calais-picardie/content/download/19274/132862/file/Recueil%20n%C2%B0%2036%20du%2026%20f%C3%A9vrier%202016.pdf" TargetMode="External"/><Relationship Id="rId6" Type="http://schemas.openxmlformats.org/officeDocument/2006/relationships/hyperlink" Target="http://www.prefectures-regions.gouv.fr/nord-pas-de-calais-picardie/content/download/23351/161412/file/Recueil%20n%C2%B0%2081%20du%2017%20juin%202016.pdf" TargetMode="External"/><Relationship Id="rId11" Type="http://schemas.openxmlformats.org/officeDocument/2006/relationships/hyperlink" Target="http://www.prefectures-regions.gouv.fr/nord-pas-de-calais-picardie/content/download/23666/163654/file/Recueil%20n%C2%B0%2088%20du%2029%20juin%202016.pdf" TargetMode="External"/><Relationship Id="rId24" Type="http://schemas.openxmlformats.org/officeDocument/2006/relationships/hyperlink" Target="http://www.prefectures-regions.gouv.fr/hauts-de-france/content/download/28201/193749/file/Recueil%20n%C2%B0181%20du%206%20d%C3%A9cembre%202016.pdf" TargetMode="External"/><Relationship Id="rId32" Type="http://schemas.openxmlformats.org/officeDocument/2006/relationships/printerSettings" Target="../printerSettings/printerSettings3.bin"/><Relationship Id="rId5" Type="http://schemas.openxmlformats.org/officeDocument/2006/relationships/hyperlink" Target="http://www.prefectures-regions.gouv.fr/nord-pas-de-calais-picardie/content/download/23342/161298/file/Recueil%20n%C2%B0%2080%20du%2017%20juin%202016.pdf" TargetMode="External"/><Relationship Id="rId15" Type="http://schemas.openxmlformats.org/officeDocument/2006/relationships/hyperlink" Target="http://www.prefectures-regions.gouv.fr/nord-pas-de-calais-picardie/content/download/24113/166687/file/Recueil%20n%C2%B0%2095%20du%208%20juillet%202016.pdf" TargetMode="External"/><Relationship Id="rId23" Type="http://schemas.openxmlformats.org/officeDocument/2006/relationships/hyperlink" Target="http://www.prefectures-regions.gouv.fr/hauts-de-france/content/download/28270/194247/file/Recueil%20n%C2%B0184%20du%206%20d%C3%A9cembre%202016.pdf" TargetMode="External"/><Relationship Id="rId28" Type="http://schemas.openxmlformats.org/officeDocument/2006/relationships/hyperlink" Target="http://www.prefectures-regions.gouv.fr/hauts-de-france/content/download/28171/193537/file/RAA%20n%C2%B0180%20du%205%20d%C3%A9cembre%202016.pdf" TargetMode="External"/><Relationship Id="rId10" Type="http://schemas.openxmlformats.org/officeDocument/2006/relationships/hyperlink" Target="http://www.prefectures-regions.gouv.fr/nord-pas-de-calais-picardie/content/download/23623/163367/file/Recueil%20n%C2%B0%2086%20du%2027%20juin%202016.pdf" TargetMode="External"/><Relationship Id="rId19" Type="http://schemas.openxmlformats.org/officeDocument/2006/relationships/hyperlink" Target="http://www.prefectures-regions.gouv.fr/hauts-de-france/content/download/28109/193185/file/Recueil%20n%C2%B0179%20du%202%20d%C3%A9cembre%202016.pdf" TargetMode="External"/><Relationship Id="rId31" Type="http://schemas.openxmlformats.org/officeDocument/2006/relationships/hyperlink" Target="http://www.prefectures-regions.gouv.fr/hauts-de-france/content/download/28109/193185/file/Recueil%20n%C2%B0179%20du%202%20d%C3%A9cembre%202016.pdf" TargetMode="External"/><Relationship Id="rId4" Type="http://schemas.openxmlformats.org/officeDocument/2006/relationships/hyperlink" Target="http://www.prefectures-regions.gouv.fr/nord-pas-de-calais-picardie/content/download/19274/132862/file/Recueil%20n%C2%B0%2036%20du%2026%20f%C3%A9vrier%202016.pdf" TargetMode="External"/><Relationship Id="rId9" Type="http://schemas.openxmlformats.org/officeDocument/2006/relationships/hyperlink" Target="http://www.prefectures-regions.gouv.fr/nord-pas-de-calais-picardie/content/download/23514/162594/file/Recueil%20n%C2%B0%2085%20du%2023%20juin%202016.pdf" TargetMode="External"/><Relationship Id="rId14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22" Type="http://schemas.openxmlformats.org/officeDocument/2006/relationships/hyperlink" Target="http://www.prefectures-regions.gouv.fr/hauts-de-france/content/download/28269/194243/file/Recueil%20n%C2%B0183%20du%206%20d%C3%A9cembre%202016.pdf" TargetMode="External"/><Relationship Id="rId27" Type="http://schemas.openxmlformats.org/officeDocument/2006/relationships/hyperlink" Target="http://www.prefectures-regions.gouv.fr/hauts-de-france/content/download/28201/193749/file/Recueil%20n%C2%B0181%20du%206%20d%C3%A9cembre%202016.pdf" TargetMode="External"/><Relationship Id="rId30" Type="http://schemas.openxmlformats.org/officeDocument/2006/relationships/hyperlink" Target="http://www.prefectures-regions.gouv.fr/hauts-de-france/content/download/28171/193537/file/RAA%20n%C2%B0180%20du%205%20d%C3%A9cembre%202016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efectures-regions.gouv.fr/nord-pas-de-calais-picardie/content/download/23433/162004/file/Recueil%20n%C2%B0%2083%20du%2021%20juin%202016.pdf" TargetMode="External"/><Relationship Id="rId13" Type="http://schemas.openxmlformats.org/officeDocument/2006/relationships/hyperlink" Target="http://www.prefectures-regions.gouv.fr/nord-pas-de-calais-picardie/content/download/24071/166468/file/Recueil%20n%C2%B0%2092%20du%208%20juillet%202016.pdf" TargetMode="External"/><Relationship Id="rId18" Type="http://schemas.openxmlformats.org/officeDocument/2006/relationships/hyperlink" Target="http://www.prefectures-regions.gouv.fr/hauts-de-france/content/download/28100/193136/file/Recueil%20n%C2%B0178%20du%202%20d%C3%A9cembre%202016.pdf" TargetMode="External"/><Relationship Id="rId26" Type="http://schemas.openxmlformats.org/officeDocument/2006/relationships/hyperlink" Target="http://www.prefectures-regions.gouv.fr/hauts-de-france/content/download/28171/193537/file/RAA%20n%C2%B0180%20du%205%20d%C3%A9cembre%202016.pdf" TargetMode="External"/><Relationship Id="rId3" Type="http://schemas.openxmlformats.org/officeDocument/2006/relationships/hyperlink" Target="http://www.prefectures-regions.gouv.fr/nord-pas-de-calais-picardie/content/download/19274/132862/file/Recueil%20n%C2%B0%2036%20du%2026%20f%C3%A9vrier%202016.pdf" TargetMode="External"/><Relationship Id="rId21" Type="http://schemas.openxmlformats.org/officeDocument/2006/relationships/hyperlink" Target="http://www.prefectures-regions.gouv.fr/hauts-de-france/content/download/28250/194047/file/Recueil%20n%C2%B0182%20du%206%20d%C3%A9cembre%202016.pdf" TargetMode="External"/><Relationship Id="rId7" Type="http://schemas.openxmlformats.org/officeDocument/2006/relationships/hyperlink" Target="http://www.prefectures-regions.gouv.fr/nord-pas-de-calais-picardie/content/download/23387/161725/file/Recueil%20n%C2%B0%2082%20du%2020%20juin%202016.pdf" TargetMode="External"/><Relationship Id="rId12" Type="http://schemas.openxmlformats.org/officeDocument/2006/relationships/hyperlink" Target="http://www.prefectures-regions.gouv.fr/nord-pas-de-calais-picardie/content/download/23788/164625/file/Recueil%20n%C2%B0%2090%20du%201er%20juillet%202016.pdf" TargetMode="External"/><Relationship Id="rId17" Type="http://schemas.openxmlformats.org/officeDocument/2006/relationships/hyperlink" Target="http://www.prefectures-regions.gouv.fr/nord-pas-de-calais-picardie/content/download/24915/171982/file/Recueil%20n%C2%B0%20120%20du%2017%20ao%C3%BBt%202016.pdf" TargetMode="External"/><Relationship Id="rId25" Type="http://schemas.openxmlformats.org/officeDocument/2006/relationships/hyperlink" Target="http://www.prefectures-regions.gouv.fr/hauts-de-france/content/download/28201/193749/file/Recueil%20n%C2%B0181%20du%206%20d%C3%A9cembre%202016.pdf" TargetMode="External"/><Relationship Id="rId2" Type="http://schemas.openxmlformats.org/officeDocument/2006/relationships/hyperlink" Target="http://www.prefectures-regions.gouv.fr/nord-pas-de-calais-picardie/content/download/19274/132862/file/Recueil%20n%C2%B0%2036%20du%2026%20f%C3%A9vrier%202016.pdf" TargetMode="External"/><Relationship Id="rId16" Type="http://schemas.openxmlformats.org/officeDocument/2006/relationships/hyperlink" Target="http://www.prefectures-regions.gouv.fr/nord-pas-de-calais-picardie/content/download/24125/166784/file/Recueil%20n%C2%B0%2096%20du%208%20juillet%202016.pdf" TargetMode="External"/><Relationship Id="rId20" Type="http://schemas.openxmlformats.org/officeDocument/2006/relationships/hyperlink" Target="http://www.prefectures-regions.gouv.fr/hauts-de-france/content/download/28201/193749/file/Recueil%20n%C2%B0181%20du%206%20d%C3%A9cembre%202016.pdf" TargetMode="External"/><Relationship Id="rId29" Type="http://schemas.openxmlformats.org/officeDocument/2006/relationships/hyperlink" Target="http://www.prefectures-regions.gouv.fr/hauts-de-france/content/download/28109/193185/file/Recueil%20n%C2%B0179%20du%202%20d%C3%A9cembre%202016.pdf" TargetMode="External"/><Relationship Id="rId1" Type="http://schemas.openxmlformats.org/officeDocument/2006/relationships/hyperlink" Target="http://www.prefectures-regions.gouv.fr/nord-pas-de-calais-picardie/content/download/19274/132862/file/Recueil%20n%C2%B0%2036%20du%2026%20f%C3%A9vrier%202016.pdf" TargetMode="External"/><Relationship Id="rId6" Type="http://schemas.openxmlformats.org/officeDocument/2006/relationships/hyperlink" Target="http://www.prefectures-regions.gouv.fr/nord-pas-de-calais-picardie/content/download/23351/161412/file/Recueil%20n%C2%B0%2081%20du%2017%20juin%202016.pdf" TargetMode="External"/><Relationship Id="rId11" Type="http://schemas.openxmlformats.org/officeDocument/2006/relationships/hyperlink" Target="http://www.prefectures-regions.gouv.fr/nord-pas-de-calais-picardie/content/download/23666/163654/file/Recueil%20n%C2%B0%2088%20du%2029%20juin%202016.pdf" TargetMode="External"/><Relationship Id="rId24" Type="http://schemas.openxmlformats.org/officeDocument/2006/relationships/hyperlink" Target="http://www.prefectures-regions.gouv.fr/hauts-de-france/content/download/28201/193749/file/Recueil%20n%C2%B0181%20du%206%20d%C3%A9cembre%202016.pdf" TargetMode="External"/><Relationship Id="rId32" Type="http://schemas.openxmlformats.org/officeDocument/2006/relationships/printerSettings" Target="../printerSettings/printerSettings4.bin"/><Relationship Id="rId5" Type="http://schemas.openxmlformats.org/officeDocument/2006/relationships/hyperlink" Target="http://www.prefectures-regions.gouv.fr/nord-pas-de-calais-picardie/content/download/23342/161298/file/Recueil%20n%C2%B0%2080%20du%2017%20juin%202016.pdf" TargetMode="External"/><Relationship Id="rId15" Type="http://schemas.openxmlformats.org/officeDocument/2006/relationships/hyperlink" Target="http://www.prefectures-regions.gouv.fr/nord-pas-de-calais-picardie/content/download/24113/166687/file/Recueil%20n%C2%B0%2095%20du%208%20juillet%202016.pdf" TargetMode="External"/><Relationship Id="rId23" Type="http://schemas.openxmlformats.org/officeDocument/2006/relationships/hyperlink" Target="http://www.prefectures-regions.gouv.fr/hauts-de-france/content/download/28270/194247/file/Recueil%20n%C2%B0184%20du%206%20d%C3%A9cembre%202016.pdf" TargetMode="External"/><Relationship Id="rId28" Type="http://schemas.openxmlformats.org/officeDocument/2006/relationships/hyperlink" Target="http://www.prefectures-regions.gouv.fr/hauts-de-france/content/download/28171/193537/file/RAA%20n%C2%B0180%20du%205%20d%C3%A9cembre%202016.pdf" TargetMode="External"/><Relationship Id="rId10" Type="http://schemas.openxmlformats.org/officeDocument/2006/relationships/hyperlink" Target="http://www.prefectures-regions.gouv.fr/nord-pas-de-calais-picardie/content/download/23623/163367/file/Recueil%20n%C2%B0%2086%20du%2027%20juin%202016.pdf" TargetMode="External"/><Relationship Id="rId19" Type="http://schemas.openxmlformats.org/officeDocument/2006/relationships/hyperlink" Target="http://www.prefectures-regions.gouv.fr/hauts-de-france/content/download/28109/193185/file/Recueil%20n%C2%B0179%20du%202%20d%C3%A9cembre%202016.pdf" TargetMode="External"/><Relationship Id="rId31" Type="http://schemas.openxmlformats.org/officeDocument/2006/relationships/hyperlink" Target="http://www.prefectures-regions.gouv.fr/hauts-de-france/content/download/28109/193185/file/Recueil%20n%C2%B0179%20du%202%20d%C3%A9cembre%202016.pdf" TargetMode="External"/><Relationship Id="rId4" Type="http://schemas.openxmlformats.org/officeDocument/2006/relationships/hyperlink" Target="http://www.prefectures-regions.gouv.fr/nord-pas-de-calais-picardie/content/download/19274/132862/file/Recueil%20n%C2%B0%2036%20du%2026%20f%C3%A9vrier%202016.pdf" TargetMode="External"/><Relationship Id="rId9" Type="http://schemas.openxmlformats.org/officeDocument/2006/relationships/hyperlink" Target="http://www.prefectures-regions.gouv.fr/nord-pas-de-calais-picardie/content/download/23514/162594/file/Recueil%20n%C2%B0%2085%20du%2023%20juin%202016.pdf" TargetMode="External"/><Relationship Id="rId14" Type="http://schemas.openxmlformats.org/officeDocument/2006/relationships/hyperlink" Target="http://www.prefectures-regions.gouv.fr/nord-pas-de-calais-picardie/content/download/24085/166523/file/Recueil%20n%C2%B0%2093%20du%208%20juillet%202016.pdf" TargetMode="External"/><Relationship Id="rId22" Type="http://schemas.openxmlformats.org/officeDocument/2006/relationships/hyperlink" Target="http://www.prefectures-regions.gouv.fr/hauts-de-france/content/download/28269/194243/file/Recueil%20n%C2%B0183%20du%206%20d%C3%A9cembre%202016.pdf" TargetMode="External"/><Relationship Id="rId27" Type="http://schemas.openxmlformats.org/officeDocument/2006/relationships/hyperlink" Target="http://www.prefectures-regions.gouv.fr/hauts-de-france/content/download/28201/193749/file/Recueil%20n%C2%B0181%20du%206%20d%C3%A9cembre%202016.pdf" TargetMode="External"/><Relationship Id="rId30" Type="http://schemas.openxmlformats.org/officeDocument/2006/relationships/hyperlink" Target="http://www.prefectures-regions.gouv.fr/hauts-de-france/content/download/28171/193537/file/RAA%20n%C2%B0180%20du%205%20d%C3%A9cembre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8"/>
  <sheetViews>
    <sheetView workbookViewId="0">
      <selection activeCell="C22" sqref="C22"/>
    </sheetView>
  </sheetViews>
  <sheetFormatPr baseColWidth="10" defaultRowHeight="15" x14ac:dyDescent="0.25"/>
  <cols>
    <col min="1" max="1" width="52.28515625" style="73" bestFit="1" customWidth="1"/>
    <col min="2" max="2" width="13.85546875" style="74" bestFit="1" customWidth="1"/>
    <col min="3" max="3" width="12.85546875" style="74" bestFit="1" customWidth="1"/>
    <col min="4" max="4" width="11.42578125" style="74" bestFit="1" customWidth="1"/>
    <col min="5" max="5" width="13.85546875" style="74" bestFit="1" customWidth="1"/>
    <col min="6" max="8" width="11.42578125" style="73" customWidth="1"/>
    <col min="9" max="16384" width="11.42578125" style="73"/>
  </cols>
  <sheetData>
    <row r="2" spans="1:5" x14ac:dyDescent="0.25">
      <c r="A2" s="71" t="s">
        <v>368</v>
      </c>
      <c r="B2" s="80" t="s">
        <v>367</v>
      </c>
      <c r="C2" s="81" t="s">
        <v>365</v>
      </c>
      <c r="D2" s="80" t="s">
        <v>366</v>
      </c>
      <c r="E2" s="80" t="s">
        <v>364</v>
      </c>
    </row>
    <row r="3" spans="1:5" x14ac:dyDescent="0.25">
      <c r="A3" s="77" t="s">
        <v>354</v>
      </c>
      <c r="B3" s="78">
        <v>5020000</v>
      </c>
      <c r="C3" s="72"/>
      <c r="D3" s="75"/>
      <c r="E3" s="78">
        <f>D3+C3+B3</f>
        <v>5020000</v>
      </c>
    </row>
    <row r="4" spans="1:5" x14ac:dyDescent="0.25">
      <c r="A4" s="77" t="s">
        <v>221</v>
      </c>
      <c r="B4" s="78">
        <v>7122246</v>
      </c>
      <c r="C4" s="72"/>
      <c r="D4" s="72"/>
      <c r="E4" s="78">
        <f t="shared" ref="E4:E16" si="0">D4+C4+B4</f>
        <v>7122246</v>
      </c>
    </row>
    <row r="5" spans="1:5" x14ac:dyDescent="0.25">
      <c r="A5" s="79" t="s">
        <v>128</v>
      </c>
      <c r="B5" s="78">
        <v>1443574</v>
      </c>
      <c r="C5" s="72"/>
      <c r="D5" s="72"/>
      <c r="E5" s="78">
        <f t="shared" si="0"/>
        <v>1443574</v>
      </c>
    </row>
    <row r="6" spans="1:5" x14ac:dyDescent="0.25">
      <c r="A6" s="79" t="s">
        <v>353</v>
      </c>
      <c r="B6" s="72">
        <v>19444609</v>
      </c>
      <c r="C6" s="72">
        <v>627500</v>
      </c>
      <c r="D6" s="72"/>
      <c r="E6" s="78">
        <f t="shared" si="0"/>
        <v>20072109</v>
      </c>
    </row>
    <row r="7" spans="1:5" x14ac:dyDescent="0.25">
      <c r="A7" s="79" t="s">
        <v>355</v>
      </c>
      <c r="B7" s="72">
        <v>2010052</v>
      </c>
      <c r="C7" s="72">
        <v>166000</v>
      </c>
      <c r="D7" s="72"/>
      <c r="E7" s="78">
        <f t="shared" si="0"/>
        <v>2176052</v>
      </c>
    </row>
    <row r="8" spans="1:5" x14ac:dyDescent="0.25">
      <c r="A8" s="79" t="s">
        <v>356</v>
      </c>
      <c r="B8" s="72">
        <v>216195</v>
      </c>
      <c r="C8" s="72"/>
      <c r="D8" s="72"/>
      <c r="E8" s="78">
        <f t="shared" si="0"/>
        <v>216195</v>
      </c>
    </row>
    <row r="9" spans="1:5" x14ac:dyDescent="0.25">
      <c r="A9" s="79" t="s">
        <v>357</v>
      </c>
      <c r="B9" s="72">
        <v>341965</v>
      </c>
      <c r="C9" s="72"/>
      <c r="D9" s="72"/>
      <c r="E9" s="78">
        <f t="shared" si="0"/>
        <v>341965</v>
      </c>
    </row>
    <row r="10" spans="1:5" x14ac:dyDescent="0.25">
      <c r="A10" s="79" t="s">
        <v>358</v>
      </c>
      <c r="B10" s="72">
        <v>875047</v>
      </c>
      <c r="C10" s="72">
        <v>190000</v>
      </c>
      <c r="D10" s="72">
        <v>200000</v>
      </c>
      <c r="E10" s="78">
        <f t="shared" si="0"/>
        <v>1265047</v>
      </c>
    </row>
    <row r="11" spans="1:5" x14ac:dyDescent="0.25">
      <c r="A11" s="79" t="s">
        <v>359</v>
      </c>
      <c r="B11" s="72">
        <v>450000</v>
      </c>
      <c r="C11" s="72">
        <v>100000</v>
      </c>
      <c r="D11" s="72">
        <v>50000</v>
      </c>
      <c r="E11" s="78">
        <f t="shared" si="0"/>
        <v>600000</v>
      </c>
    </row>
    <row r="12" spans="1:5" x14ac:dyDescent="0.25">
      <c r="A12" s="79" t="s">
        <v>360</v>
      </c>
      <c r="B12" s="78">
        <v>240000</v>
      </c>
      <c r="C12" s="72"/>
      <c r="D12" s="72"/>
      <c r="E12" s="78">
        <f t="shared" si="0"/>
        <v>240000</v>
      </c>
    </row>
    <row r="13" spans="1:5" x14ac:dyDescent="0.25">
      <c r="A13" s="79" t="s">
        <v>352</v>
      </c>
      <c r="B13" s="78"/>
      <c r="C13" s="72">
        <v>32000</v>
      </c>
      <c r="D13" s="72">
        <v>704000</v>
      </c>
      <c r="E13" s="78">
        <f t="shared" si="0"/>
        <v>736000</v>
      </c>
    </row>
    <row r="14" spans="1:5" x14ac:dyDescent="0.25">
      <c r="A14" s="76" t="s">
        <v>361</v>
      </c>
      <c r="B14" s="78">
        <v>63109591</v>
      </c>
      <c r="C14" s="72">
        <v>4013904</v>
      </c>
      <c r="D14" s="72"/>
      <c r="E14" s="78">
        <f t="shared" si="0"/>
        <v>67123495</v>
      </c>
    </row>
    <row r="15" spans="1:5" x14ac:dyDescent="0.25">
      <c r="A15" s="76" t="s">
        <v>362</v>
      </c>
      <c r="B15" s="78">
        <v>17549679</v>
      </c>
      <c r="C15" s="72">
        <v>1000000</v>
      </c>
      <c r="D15" s="72"/>
      <c r="E15" s="78">
        <f t="shared" si="0"/>
        <v>18549679</v>
      </c>
    </row>
    <row r="16" spans="1:5" x14ac:dyDescent="0.25">
      <c r="A16" s="76" t="s">
        <v>363</v>
      </c>
      <c r="B16" s="78">
        <v>1500000</v>
      </c>
      <c r="C16" s="72"/>
      <c r="D16" s="72"/>
      <c r="E16" s="78">
        <f t="shared" si="0"/>
        <v>1500000</v>
      </c>
    </row>
    <row r="17" spans="1:5" x14ac:dyDescent="0.25">
      <c r="A17" s="82" t="s">
        <v>364</v>
      </c>
      <c r="B17" s="83">
        <f t="shared" ref="B17:D17" si="1">SUM(B3:B16)</f>
        <v>119322958</v>
      </c>
      <c r="C17" s="83">
        <f t="shared" si="1"/>
        <v>6129404</v>
      </c>
      <c r="D17" s="83">
        <f t="shared" si="1"/>
        <v>954000</v>
      </c>
      <c r="E17" s="83">
        <f>SUM(E3:E16)</f>
        <v>126406362</v>
      </c>
    </row>
    <row r="18" spans="1:5" x14ac:dyDescent="0.25">
      <c r="B18" s="84">
        <f>B17/E17</f>
        <v>0.9439632318506247</v>
      </c>
      <c r="C18" s="84">
        <f>C17/E17</f>
        <v>4.8489679657104601E-2</v>
      </c>
      <c r="D18" s="84">
        <f>D17/E17</f>
        <v>7.5470884922706656E-3</v>
      </c>
      <c r="E18" s="85"/>
    </row>
  </sheetData>
  <printOptions horizontalCentered="1"/>
  <pageMargins left="0.11811023622047245" right="0.11811023622047245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82"/>
  <sheetViews>
    <sheetView tabSelected="1" topLeftCell="A4" zoomScaleNormal="100" workbookViewId="0">
      <pane xSplit="6" ySplit="1" topLeftCell="G265" activePane="bottomRight" state="frozenSplit"/>
      <selection activeCell="A4" sqref="A4"/>
      <selection pane="topRight" activeCell="H4" sqref="H4"/>
      <selection pane="bottomLeft" activeCell="A9" sqref="A9"/>
      <selection pane="bottomRight" activeCell="F284" sqref="F284"/>
    </sheetView>
  </sheetViews>
  <sheetFormatPr baseColWidth="10" defaultRowHeight="15" x14ac:dyDescent="0.25"/>
  <cols>
    <col min="1" max="1" width="20.140625" style="52" customWidth="1"/>
    <col min="2" max="3" width="11.42578125" style="52"/>
    <col min="4" max="4" width="21.140625" style="52" customWidth="1"/>
    <col min="5" max="5" width="16.85546875" style="52" customWidth="1"/>
    <col min="6" max="6" width="11.42578125" style="52"/>
    <col min="7" max="7" width="14.5703125" style="52" customWidth="1"/>
    <col min="8" max="16384" width="11.42578125" style="52"/>
  </cols>
  <sheetData>
    <row r="3" spans="1:7" x14ac:dyDescent="0.25">
      <c r="A3" s="51"/>
      <c r="B3" s="51"/>
      <c r="C3" s="51"/>
      <c r="D3" s="42"/>
      <c r="E3" s="43"/>
      <c r="F3" s="44"/>
    </row>
    <row r="4" spans="1:7" ht="38.25" x14ac:dyDescent="0.25">
      <c r="A4" s="45" t="s">
        <v>0</v>
      </c>
      <c r="B4" s="45" t="s">
        <v>1</v>
      </c>
      <c r="C4" s="46" t="s">
        <v>207</v>
      </c>
      <c r="D4" s="46" t="s">
        <v>2</v>
      </c>
      <c r="E4" s="47" t="s">
        <v>3</v>
      </c>
      <c r="F4" s="48" t="s">
        <v>4</v>
      </c>
      <c r="G4" s="49" t="s">
        <v>369</v>
      </c>
    </row>
    <row r="5" spans="1:7" x14ac:dyDescent="0.25">
      <c r="A5" s="53" t="s">
        <v>6</v>
      </c>
      <c r="B5" s="54" t="s">
        <v>13</v>
      </c>
      <c r="C5" s="55" t="s">
        <v>8</v>
      </c>
      <c r="D5" s="56" t="s">
        <v>14</v>
      </c>
      <c r="E5" s="57" t="s">
        <v>15</v>
      </c>
      <c r="F5" s="58">
        <v>42564</v>
      </c>
      <c r="G5" s="50">
        <v>450000</v>
      </c>
    </row>
    <row r="6" spans="1:7" x14ac:dyDescent="0.25">
      <c r="A6" s="53" t="s">
        <v>251</v>
      </c>
      <c r="B6" s="54" t="s">
        <v>13</v>
      </c>
      <c r="C6" s="55" t="s">
        <v>8</v>
      </c>
      <c r="D6" s="56" t="s">
        <v>62</v>
      </c>
      <c r="E6" s="57" t="s">
        <v>12</v>
      </c>
      <c r="F6" s="58">
        <v>42657</v>
      </c>
      <c r="G6" s="50">
        <v>4000000</v>
      </c>
    </row>
    <row r="7" spans="1:7" x14ac:dyDescent="0.25">
      <c r="A7" s="53" t="s">
        <v>6</v>
      </c>
      <c r="B7" s="54" t="s">
        <v>7</v>
      </c>
      <c r="C7" s="55" t="s">
        <v>8</v>
      </c>
      <c r="D7" s="56" t="s">
        <v>11</v>
      </c>
      <c r="E7" s="57" t="s">
        <v>12</v>
      </c>
      <c r="F7" s="58">
        <v>42564</v>
      </c>
      <c r="G7" s="50">
        <v>570000</v>
      </c>
    </row>
    <row r="8" spans="1:7" s="64" customFormat="1" x14ac:dyDescent="0.25">
      <c r="A8" s="65" t="s">
        <v>354</v>
      </c>
      <c r="B8" s="66"/>
      <c r="C8" s="67"/>
      <c r="D8" s="68"/>
      <c r="E8" s="69"/>
      <c r="F8" s="70"/>
      <c r="G8" s="63">
        <f>G7+G6+G5</f>
        <v>5020000</v>
      </c>
    </row>
    <row r="9" spans="1:7" x14ac:dyDescent="0.25">
      <c r="A9" s="53" t="s">
        <v>213</v>
      </c>
      <c r="B9" s="54" t="s">
        <v>13</v>
      </c>
      <c r="C9" s="55" t="s">
        <v>8</v>
      </c>
      <c r="D9" s="56" t="s">
        <v>49</v>
      </c>
      <c r="E9" s="57" t="s">
        <v>215</v>
      </c>
      <c r="F9" s="58">
        <v>42660</v>
      </c>
      <c r="G9" s="50">
        <v>625000</v>
      </c>
    </row>
    <row r="10" spans="1:7" x14ac:dyDescent="0.25">
      <c r="A10" s="53" t="s">
        <v>251</v>
      </c>
      <c r="B10" s="54" t="s">
        <v>7</v>
      </c>
      <c r="C10" s="55" t="s">
        <v>8</v>
      </c>
      <c r="D10" s="56" t="s">
        <v>253</v>
      </c>
      <c r="E10" s="57" t="s">
        <v>12</v>
      </c>
      <c r="F10" s="58">
        <v>42657</v>
      </c>
      <c r="G10" s="50">
        <v>1500000</v>
      </c>
    </row>
    <row r="11" spans="1:7" x14ac:dyDescent="0.25">
      <c r="A11" s="53" t="s">
        <v>251</v>
      </c>
      <c r="B11" s="54" t="s">
        <v>13</v>
      </c>
      <c r="C11" s="55" t="s">
        <v>8</v>
      </c>
      <c r="D11" s="56" t="s">
        <v>49</v>
      </c>
      <c r="E11" s="57" t="s">
        <v>12</v>
      </c>
      <c r="F11" s="58">
        <v>42657</v>
      </c>
      <c r="G11" s="50">
        <v>675000</v>
      </c>
    </row>
    <row r="12" spans="1:7" x14ac:dyDescent="0.25">
      <c r="A12" s="53" t="s">
        <v>251</v>
      </c>
      <c r="B12" s="54" t="s">
        <v>7</v>
      </c>
      <c r="C12" s="55" t="s">
        <v>8</v>
      </c>
      <c r="D12" s="56" t="s">
        <v>9</v>
      </c>
      <c r="E12" s="57" t="s">
        <v>12</v>
      </c>
      <c r="F12" s="58">
        <v>42657</v>
      </c>
      <c r="G12" s="50">
        <v>400000</v>
      </c>
    </row>
    <row r="13" spans="1:7" x14ac:dyDescent="0.25">
      <c r="A13" s="53" t="s">
        <v>213</v>
      </c>
      <c r="B13" s="54" t="s">
        <v>7</v>
      </c>
      <c r="C13" s="55" t="s">
        <v>8</v>
      </c>
      <c r="D13" s="56" t="s">
        <v>31</v>
      </c>
      <c r="E13" s="57" t="s">
        <v>215</v>
      </c>
      <c r="F13" s="58">
        <v>42660</v>
      </c>
      <c r="G13" s="50">
        <v>1500000</v>
      </c>
    </row>
    <row r="14" spans="1:7" x14ac:dyDescent="0.25">
      <c r="A14" s="53" t="s">
        <v>213</v>
      </c>
      <c r="B14" s="54" t="s">
        <v>7</v>
      </c>
      <c r="C14" s="55" t="s">
        <v>8</v>
      </c>
      <c r="D14" s="56" t="s">
        <v>23</v>
      </c>
      <c r="E14" s="57" t="s">
        <v>215</v>
      </c>
      <c r="F14" s="58">
        <v>42660</v>
      </c>
      <c r="G14" s="50">
        <v>208000</v>
      </c>
    </row>
    <row r="15" spans="1:7" x14ac:dyDescent="0.25">
      <c r="A15" s="53" t="s">
        <v>213</v>
      </c>
      <c r="B15" s="54" t="s">
        <v>7</v>
      </c>
      <c r="C15" s="55" t="s">
        <v>8</v>
      </c>
      <c r="D15" s="56" t="s">
        <v>24</v>
      </c>
      <c r="E15" s="57" t="s">
        <v>215</v>
      </c>
      <c r="F15" s="58">
        <v>42660</v>
      </c>
      <c r="G15" s="50">
        <v>418000</v>
      </c>
    </row>
    <row r="16" spans="1:7" x14ac:dyDescent="0.25">
      <c r="A16" s="53" t="s">
        <v>213</v>
      </c>
      <c r="B16" s="54" t="s">
        <v>7</v>
      </c>
      <c r="C16" s="55" t="s">
        <v>8</v>
      </c>
      <c r="D16" s="56" t="s">
        <v>23</v>
      </c>
      <c r="E16" s="57" t="s">
        <v>215</v>
      </c>
      <c r="F16" s="58">
        <v>42660</v>
      </c>
      <c r="G16" s="50">
        <v>92000</v>
      </c>
    </row>
    <row r="17" spans="1:7" x14ac:dyDescent="0.25">
      <c r="A17" s="53" t="s">
        <v>213</v>
      </c>
      <c r="B17" s="54" t="s">
        <v>7</v>
      </c>
      <c r="C17" s="55" t="s">
        <v>8</v>
      </c>
      <c r="D17" s="56" t="s">
        <v>69</v>
      </c>
      <c r="E17" s="57" t="s">
        <v>215</v>
      </c>
      <c r="F17" s="58">
        <v>42660</v>
      </c>
      <c r="G17" s="50">
        <v>700000</v>
      </c>
    </row>
    <row r="18" spans="1:7" x14ac:dyDescent="0.25">
      <c r="A18" s="53" t="s">
        <v>213</v>
      </c>
      <c r="B18" s="54" t="s">
        <v>7</v>
      </c>
      <c r="C18" s="55" t="s">
        <v>8</v>
      </c>
      <c r="D18" s="56" t="s">
        <v>24</v>
      </c>
      <c r="E18" s="57" t="s">
        <v>215</v>
      </c>
      <c r="F18" s="58">
        <v>42660</v>
      </c>
      <c r="G18" s="50">
        <v>82000</v>
      </c>
    </row>
    <row r="19" spans="1:7" x14ac:dyDescent="0.25">
      <c r="A19" s="53" t="s">
        <v>213</v>
      </c>
      <c r="B19" s="54" t="s">
        <v>7</v>
      </c>
      <c r="C19" s="55" t="s">
        <v>8</v>
      </c>
      <c r="D19" s="56" t="s">
        <v>33</v>
      </c>
      <c r="E19" s="57" t="s">
        <v>215</v>
      </c>
      <c r="F19" s="58">
        <v>42660</v>
      </c>
      <c r="G19" s="50">
        <v>922246</v>
      </c>
    </row>
    <row r="20" spans="1:7" s="64" customFormat="1" x14ac:dyDescent="0.25">
      <c r="A20" s="65" t="s">
        <v>221</v>
      </c>
      <c r="B20" s="66"/>
      <c r="C20" s="67"/>
      <c r="D20" s="68"/>
      <c r="E20" s="69"/>
      <c r="F20" s="70"/>
      <c r="G20" s="63">
        <f>G19+G18+G17+G16+G15+G14+G13+G12+G11+G10+G9</f>
        <v>7122246</v>
      </c>
    </row>
    <row r="21" spans="1:7" x14ac:dyDescent="0.25">
      <c r="A21" s="53" t="s">
        <v>257</v>
      </c>
      <c r="B21" s="54" t="s">
        <v>13</v>
      </c>
      <c r="C21" s="55" t="s">
        <v>8</v>
      </c>
      <c r="D21" s="56" t="s">
        <v>58</v>
      </c>
      <c r="E21" s="57" t="s">
        <v>12</v>
      </c>
      <c r="F21" s="58">
        <v>42660</v>
      </c>
      <c r="G21" s="50">
        <v>144357</v>
      </c>
    </row>
    <row r="22" spans="1:7" x14ac:dyDescent="0.25">
      <c r="A22" s="53" t="s">
        <v>38</v>
      </c>
      <c r="B22" s="54" t="s">
        <v>13</v>
      </c>
      <c r="C22" s="55" t="s">
        <v>8</v>
      </c>
      <c r="D22" s="56" t="s">
        <v>58</v>
      </c>
      <c r="E22" s="57" t="s">
        <v>12</v>
      </c>
      <c r="F22" s="58">
        <v>42381</v>
      </c>
      <c r="G22" s="50">
        <v>1299217</v>
      </c>
    </row>
    <row r="23" spans="1:7" s="64" customFormat="1" x14ac:dyDescent="0.25">
      <c r="A23" s="65" t="s">
        <v>128</v>
      </c>
      <c r="B23" s="66"/>
      <c r="C23" s="67"/>
      <c r="D23" s="68"/>
      <c r="E23" s="69"/>
      <c r="F23" s="70"/>
      <c r="G23" s="63">
        <f>G22+G21</f>
        <v>1443574</v>
      </c>
    </row>
    <row r="24" spans="1:7" x14ac:dyDescent="0.25">
      <c r="A24" s="53" t="s">
        <v>251</v>
      </c>
      <c r="B24" s="54" t="s">
        <v>13</v>
      </c>
      <c r="C24" s="55" t="s">
        <v>8</v>
      </c>
      <c r="D24" s="56" t="s">
        <v>51</v>
      </c>
      <c r="E24" s="57" t="s">
        <v>12</v>
      </c>
      <c r="F24" s="58">
        <v>42657</v>
      </c>
      <c r="G24" s="50">
        <v>400000</v>
      </c>
    </row>
    <row r="25" spans="1:7" x14ac:dyDescent="0.25">
      <c r="A25" s="53" t="s">
        <v>251</v>
      </c>
      <c r="B25" s="54" t="s">
        <v>7</v>
      </c>
      <c r="C25" s="55" t="s">
        <v>8</v>
      </c>
      <c r="D25" s="56" t="s">
        <v>30</v>
      </c>
      <c r="E25" s="57" t="s">
        <v>12</v>
      </c>
      <c r="F25" s="58">
        <v>42657</v>
      </c>
      <c r="G25" s="50">
        <v>1000000</v>
      </c>
    </row>
    <row r="26" spans="1:7" x14ac:dyDescent="0.25">
      <c r="A26" s="53" t="s">
        <v>259</v>
      </c>
      <c r="B26" s="54" t="s">
        <v>13</v>
      </c>
      <c r="C26" s="55" t="s">
        <v>39</v>
      </c>
      <c r="D26" s="56" t="s">
        <v>40</v>
      </c>
      <c r="E26" s="57" t="s">
        <v>12</v>
      </c>
      <c r="F26" s="58">
        <v>42668</v>
      </c>
      <c r="G26" s="50">
        <v>27500</v>
      </c>
    </row>
    <row r="27" spans="1:7" x14ac:dyDescent="0.25">
      <c r="A27" s="53" t="s">
        <v>251</v>
      </c>
      <c r="B27" s="54" t="s">
        <v>13</v>
      </c>
      <c r="C27" s="55" t="s">
        <v>8</v>
      </c>
      <c r="D27" s="56" t="s">
        <v>16</v>
      </c>
      <c r="E27" s="57" t="s">
        <v>12</v>
      </c>
      <c r="F27" s="58">
        <v>42657</v>
      </c>
      <c r="G27" s="50">
        <v>500000</v>
      </c>
    </row>
    <row r="28" spans="1:7" ht="25.5" x14ac:dyDescent="0.25">
      <c r="A28" s="53" t="s">
        <v>255</v>
      </c>
      <c r="B28" s="54" t="s">
        <v>7</v>
      </c>
      <c r="C28" s="55" t="s">
        <v>8</v>
      </c>
      <c r="D28" s="56" t="s">
        <v>256</v>
      </c>
      <c r="E28" s="57" t="s">
        <v>12</v>
      </c>
      <c r="F28" s="58">
        <v>42660</v>
      </c>
      <c r="G28" s="50">
        <v>214604</v>
      </c>
    </row>
    <row r="29" spans="1:7" x14ac:dyDescent="0.25">
      <c r="A29" s="53" t="s">
        <v>255</v>
      </c>
      <c r="B29" s="54" t="s">
        <v>7</v>
      </c>
      <c r="C29" s="55" t="s">
        <v>8</v>
      </c>
      <c r="D29" s="56" t="s">
        <v>19</v>
      </c>
      <c r="E29" s="57" t="s">
        <v>12</v>
      </c>
      <c r="F29" s="58">
        <v>42660</v>
      </c>
      <c r="G29" s="50">
        <v>19192</v>
      </c>
    </row>
    <row r="30" spans="1:7" x14ac:dyDescent="0.25">
      <c r="A30" s="53" t="s">
        <v>257</v>
      </c>
      <c r="B30" s="54" t="s">
        <v>7</v>
      </c>
      <c r="C30" s="55" t="s">
        <v>8</v>
      </c>
      <c r="D30" s="56" t="s">
        <v>252</v>
      </c>
      <c r="E30" s="57" t="s">
        <v>12</v>
      </c>
      <c r="F30" s="58">
        <v>42660</v>
      </c>
      <c r="G30" s="50">
        <v>104824</v>
      </c>
    </row>
    <row r="31" spans="1:7" x14ac:dyDescent="0.25">
      <c r="A31" s="53" t="s">
        <v>255</v>
      </c>
      <c r="B31" s="54" t="s">
        <v>7</v>
      </c>
      <c r="C31" s="55" t="s">
        <v>8</v>
      </c>
      <c r="D31" s="56" t="s">
        <v>34</v>
      </c>
      <c r="E31" s="57" t="s">
        <v>12</v>
      </c>
      <c r="F31" s="58">
        <v>42660</v>
      </c>
      <c r="G31" s="50">
        <v>20952</v>
      </c>
    </row>
    <row r="32" spans="1:7" x14ac:dyDescent="0.25">
      <c r="A32" s="53" t="s">
        <v>255</v>
      </c>
      <c r="B32" s="54" t="s">
        <v>7</v>
      </c>
      <c r="C32" s="55" t="s">
        <v>8</v>
      </c>
      <c r="D32" s="56" t="s">
        <v>32</v>
      </c>
      <c r="E32" s="57" t="s">
        <v>12</v>
      </c>
      <c r="F32" s="58">
        <v>42660</v>
      </c>
      <c r="G32" s="50">
        <v>55000</v>
      </c>
    </row>
    <row r="33" spans="1:7" x14ac:dyDescent="0.25">
      <c r="A33" s="53" t="s">
        <v>255</v>
      </c>
      <c r="B33" s="54" t="s">
        <v>7</v>
      </c>
      <c r="C33" s="55" t="s">
        <v>8</v>
      </c>
      <c r="D33" s="56" t="s">
        <v>33</v>
      </c>
      <c r="E33" s="57" t="s">
        <v>12</v>
      </c>
      <c r="F33" s="58">
        <v>42660</v>
      </c>
      <c r="G33" s="50">
        <v>154508</v>
      </c>
    </row>
    <row r="34" spans="1:7" x14ac:dyDescent="0.25">
      <c r="A34" s="53" t="s">
        <v>251</v>
      </c>
      <c r="B34" s="54" t="s">
        <v>13</v>
      </c>
      <c r="C34" s="55" t="s">
        <v>8</v>
      </c>
      <c r="D34" s="56" t="s">
        <v>57</v>
      </c>
      <c r="E34" s="57" t="s">
        <v>12</v>
      </c>
      <c r="F34" s="58">
        <v>42657</v>
      </c>
      <c r="G34" s="50">
        <v>700000</v>
      </c>
    </row>
    <row r="35" spans="1:7" x14ac:dyDescent="0.25">
      <c r="A35" s="53" t="s">
        <v>255</v>
      </c>
      <c r="B35" s="54" t="s">
        <v>7</v>
      </c>
      <c r="C35" s="55" t="s">
        <v>8</v>
      </c>
      <c r="D35" s="56" t="s">
        <v>9</v>
      </c>
      <c r="E35" s="57" t="s">
        <v>12</v>
      </c>
      <c r="F35" s="58">
        <v>42660</v>
      </c>
      <c r="G35" s="50">
        <v>58485</v>
      </c>
    </row>
    <row r="36" spans="1:7" x14ac:dyDescent="0.25">
      <c r="A36" s="53" t="s">
        <v>255</v>
      </c>
      <c r="B36" s="54" t="s">
        <v>7</v>
      </c>
      <c r="C36" s="55" t="s">
        <v>8</v>
      </c>
      <c r="D36" s="56" t="s">
        <v>27</v>
      </c>
      <c r="E36" s="57" t="s">
        <v>12</v>
      </c>
      <c r="F36" s="58">
        <v>42660</v>
      </c>
      <c r="G36" s="50">
        <v>170843</v>
      </c>
    </row>
    <row r="37" spans="1:7" x14ac:dyDescent="0.25">
      <c r="A37" s="53" t="s">
        <v>255</v>
      </c>
      <c r="B37" s="54" t="s">
        <v>7</v>
      </c>
      <c r="C37" s="55" t="s">
        <v>8</v>
      </c>
      <c r="D37" s="56" t="s">
        <v>29</v>
      </c>
      <c r="E37" s="57" t="s">
        <v>12</v>
      </c>
      <c r="F37" s="58">
        <v>42660</v>
      </c>
      <c r="G37" s="50">
        <v>346201</v>
      </c>
    </row>
    <row r="38" spans="1:7" x14ac:dyDescent="0.25">
      <c r="A38" s="53" t="s">
        <v>251</v>
      </c>
      <c r="B38" s="54" t="s">
        <v>7</v>
      </c>
      <c r="C38" s="55" t="s">
        <v>8</v>
      </c>
      <c r="D38" s="56" t="s">
        <v>29</v>
      </c>
      <c r="E38" s="57" t="s">
        <v>12</v>
      </c>
      <c r="F38" s="58">
        <v>42657</v>
      </c>
      <c r="G38" s="50">
        <v>700000</v>
      </c>
    </row>
    <row r="39" spans="1:7" ht="25.5" x14ac:dyDescent="0.25">
      <c r="A39" s="53" t="s">
        <v>213</v>
      </c>
      <c r="B39" s="54" t="s">
        <v>13</v>
      </c>
      <c r="C39" s="55" t="s">
        <v>39</v>
      </c>
      <c r="D39" s="56" t="s">
        <v>218</v>
      </c>
      <c r="E39" s="57" t="s">
        <v>215</v>
      </c>
      <c r="F39" s="58">
        <v>42660</v>
      </c>
      <c r="G39" s="50">
        <v>50000</v>
      </c>
    </row>
    <row r="40" spans="1:7" x14ac:dyDescent="0.25">
      <c r="A40" s="53" t="s">
        <v>213</v>
      </c>
      <c r="B40" s="54" t="s">
        <v>13</v>
      </c>
      <c r="C40" s="55" t="s">
        <v>39</v>
      </c>
      <c r="D40" s="56" t="s">
        <v>219</v>
      </c>
      <c r="E40" s="57" t="s">
        <v>215</v>
      </c>
      <c r="F40" s="58">
        <v>42660</v>
      </c>
      <c r="G40" s="50">
        <v>50000</v>
      </c>
    </row>
    <row r="41" spans="1:7" x14ac:dyDescent="0.25">
      <c r="A41" s="53" t="s">
        <v>213</v>
      </c>
      <c r="B41" s="54" t="s">
        <v>13</v>
      </c>
      <c r="C41" s="55" t="s">
        <v>8</v>
      </c>
      <c r="D41" s="56" t="s">
        <v>220</v>
      </c>
      <c r="E41" s="57" t="s">
        <v>215</v>
      </c>
      <c r="F41" s="58">
        <v>42660</v>
      </c>
      <c r="G41" s="50">
        <v>300000</v>
      </c>
    </row>
    <row r="42" spans="1:7" x14ac:dyDescent="0.25">
      <c r="A42" s="53" t="s">
        <v>81</v>
      </c>
      <c r="B42" s="54" t="s">
        <v>13</v>
      </c>
      <c r="C42" s="55" t="s">
        <v>8</v>
      </c>
      <c r="D42" s="56" t="s">
        <v>83</v>
      </c>
      <c r="E42" s="57" t="s">
        <v>10</v>
      </c>
      <c r="F42" s="58">
        <v>42524</v>
      </c>
      <c r="G42" s="50">
        <v>500000</v>
      </c>
    </row>
    <row r="43" spans="1:7" x14ac:dyDescent="0.25">
      <c r="A43" s="53" t="s">
        <v>213</v>
      </c>
      <c r="B43" s="54" t="s">
        <v>7</v>
      </c>
      <c r="C43" s="55" t="s">
        <v>8</v>
      </c>
      <c r="D43" s="56" t="s">
        <v>27</v>
      </c>
      <c r="E43" s="57" t="s">
        <v>215</v>
      </c>
      <c r="F43" s="58">
        <v>42660</v>
      </c>
      <c r="G43" s="50">
        <v>6000000</v>
      </c>
    </row>
    <row r="44" spans="1:7" x14ac:dyDescent="0.25">
      <c r="A44" s="53" t="s">
        <v>6</v>
      </c>
      <c r="B44" s="54" t="s">
        <v>13</v>
      </c>
      <c r="C44" s="55" t="s">
        <v>8</v>
      </c>
      <c r="D44" s="56" t="s">
        <v>16</v>
      </c>
      <c r="E44" s="57" t="s">
        <v>15</v>
      </c>
      <c r="F44" s="58">
        <v>42570</v>
      </c>
      <c r="G44" s="50">
        <v>500000</v>
      </c>
    </row>
    <row r="45" spans="1:7" x14ac:dyDescent="0.25">
      <c r="A45" s="53" t="s">
        <v>213</v>
      </c>
      <c r="B45" s="54" t="s">
        <v>7</v>
      </c>
      <c r="C45" s="55" t="s">
        <v>8</v>
      </c>
      <c r="D45" s="56" t="s">
        <v>75</v>
      </c>
      <c r="E45" s="57" t="s">
        <v>215</v>
      </c>
      <c r="F45" s="58">
        <v>42660</v>
      </c>
      <c r="G45" s="50">
        <v>1000000</v>
      </c>
    </row>
    <row r="46" spans="1:7" x14ac:dyDescent="0.25">
      <c r="A46" s="53" t="s">
        <v>213</v>
      </c>
      <c r="B46" s="54" t="s">
        <v>13</v>
      </c>
      <c r="C46" s="55" t="s">
        <v>8</v>
      </c>
      <c r="D46" s="56" t="s">
        <v>51</v>
      </c>
      <c r="E46" s="57" t="s">
        <v>215</v>
      </c>
      <c r="F46" s="58">
        <v>42660</v>
      </c>
      <c r="G46" s="50">
        <v>900000</v>
      </c>
    </row>
    <row r="47" spans="1:7" x14ac:dyDescent="0.25">
      <c r="A47" s="53" t="s">
        <v>213</v>
      </c>
      <c r="B47" s="54" t="s">
        <v>7</v>
      </c>
      <c r="C47" s="55" t="s">
        <v>8</v>
      </c>
      <c r="D47" s="56" t="s">
        <v>36</v>
      </c>
      <c r="E47" s="57" t="s">
        <v>215</v>
      </c>
      <c r="F47" s="58">
        <v>42660</v>
      </c>
      <c r="G47" s="50">
        <v>1500000</v>
      </c>
    </row>
    <row r="48" spans="1:7" x14ac:dyDescent="0.25">
      <c r="A48" s="53" t="s">
        <v>213</v>
      </c>
      <c r="B48" s="54" t="s">
        <v>13</v>
      </c>
      <c r="C48" s="55" t="s">
        <v>39</v>
      </c>
      <c r="D48" s="56" t="s">
        <v>40</v>
      </c>
      <c r="E48" s="57" t="s">
        <v>215</v>
      </c>
      <c r="F48" s="58">
        <v>42660</v>
      </c>
      <c r="G48" s="50">
        <v>500000</v>
      </c>
    </row>
    <row r="49" spans="1:7" x14ac:dyDescent="0.25">
      <c r="A49" s="53" t="s">
        <v>213</v>
      </c>
      <c r="B49" s="54" t="s">
        <v>7</v>
      </c>
      <c r="C49" s="55" t="s">
        <v>8</v>
      </c>
      <c r="D49" s="56" t="s">
        <v>29</v>
      </c>
      <c r="E49" s="57" t="s">
        <v>215</v>
      </c>
      <c r="F49" s="58">
        <v>42660</v>
      </c>
      <c r="G49" s="50">
        <v>4300000</v>
      </c>
    </row>
    <row r="50" spans="1:7" s="64" customFormat="1" x14ac:dyDescent="0.25">
      <c r="A50" s="65" t="s">
        <v>353</v>
      </c>
      <c r="B50" s="66"/>
      <c r="C50" s="67"/>
      <c r="D50" s="68"/>
      <c r="E50" s="69"/>
      <c r="F50" s="70"/>
      <c r="G50" s="63">
        <f>SUM(G24:G49)</f>
        <v>20072109</v>
      </c>
    </row>
    <row r="51" spans="1:7" x14ac:dyDescent="0.25">
      <c r="A51" s="53" t="s">
        <v>76</v>
      </c>
      <c r="B51" s="54" t="s">
        <v>7</v>
      </c>
      <c r="C51" s="55" t="s">
        <v>8</v>
      </c>
      <c r="D51" s="56" t="s">
        <v>28</v>
      </c>
      <c r="E51" s="57" t="s">
        <v>10</v>
      </c>
      <c r="F51" s="58">
        <v>42524</v>
      </c>
      <c r="G51" s="50">
        <v>10000</v>
      </c>
    </row>
    <row r="52" spans="1:7" x14ac:dyDescent="0.25">
      <c r="A52" s="53" t="s">
        <v>76</v>
      </c>
      <c r="B52" s="54" t="s">
        <v>7</v>
      </c>
      <c r="C52" s="55" t="s">
        <v>8</v>
      </c>
      <c r="D52" s="56" t="s">
        <v>18</v>
      </c>
      <c r="E52" s="57" t="s">
        <v>10</v>
      </c>
      <c r="F52" s="58">
        <v>42524</v>
      </c>
      <c r="G52" s="50">
        <v>3000</v>
      </c>
    </row>
    <row r="53" spans="1:7" x14ac:dyDescent="0.25">
      <c r="A53" s="53" t="s">
        <v>76</v>
      </c>
      <c r="B53" s="54" t="s">
        <v>7</v>
      </c>
      <c r="C53" s="55" t="s">
        <v>8</v>
      </c>
      <c r="D53" s="56" t="s">
        <v>77</v>
      </c>
      <c r="E53" s="57" t="s">
        <v>10</v>
      </c>
      <c r="F53" s="58">
        <v>42524</v>
      </c>
      <c r="G53" s="50">
        <v>3000</v>
      </c>
    </row>
    <row r="54" spans="1:7" x14ac:dyDescent="0.25">
      <c r="A54" s="53" t="s">
        <v>76</v>
      </c>
      <c r="B54" s="54" t="s">
        <v>7</v>
      </c>
      <c r="C54" s="55" t="s">
        <v>8</v>
      </c>
      <c r="D54" s="56" t="s">
        <v>36</v>
      </c>
      <c r="E54" s="57" t="s">
        <v>10</v>
      </c>
      <c r="F54" s="58">
        <v>42524</v>
      </c>
      <c r="G54" s="50">
        <v>4000</v>
      </c>
    </row>
    <row r="55" spans="1:7" x14ac:dyDescent="0.25">
      <c r="A55" s="53" t="s">
        <v>76</v>
      </c>
      <c r="B55" s="54" t="s">
        <v>7</v>
      </c>
      <c r="C55" s="55" t="s">
        <v>8</v>
      </c>
      <c r="D55" s="56" t="s">
        <v>30</v>
      </c>
      <c r="E55" s="57" t="s">
        <v>10</v>
      </c>
      <c r="F55" s="58">
        <v>42524</v>
      </c>
      <c r="G55" s="50">
        <v>3000</v>
      </c>
    </row>
    <row r="56" spans="1:7" x14ac:dyDescent="0.25">
      <c r="A56" s="53" t="s">
        <v>76</v>
      </c>
      <c r="B56" s="54" t="s">
        <v>7</v>
      </c>
      <c r="C56" s="55" t="s">
        <v>8</v>
      </c>
      <c r="D56" s="56" t="s">
        <v>34</v>
      </c>
      <c r="E56" s="57" t="s">
        <v>10</v>
      </c>
      <c r="F56" s="58">
        <v>42524</v>
      </c>
      <c r="G56" s="50">
        <v>12000</v>
      </c>
    </row>
    <row r="57" spans="1:7" x14ac:dyDescent="0.25">
      <c r="A57" s="53" t="s">
        <v>76</v>
      </c>
      <c r="B57" s="54" t="s">
        <v>7</v>
      </c>
      <c r="C57" s="55" t="s">
        <v>8</v>
      </c>
      <c r="D57" s="56" t="s">
        <v>23</v>
      </c>
      <c r="E57" s="57" t="s">
        <v>10</v>
      </c>
      <c r="F57" s="58">
        <v>42524</v>
      </c>
      <c r="G57" s="50">
        <v>15000</v>
      </c>
    </row>
    <row r="58" spans="1:7" x14ac:dyDescent="0.25">
      <c r="A58" s="53" t="s">
        <v>76</v>
      </c>
      <c r="B58" s="54" t="s">
        <v>7</v>
      </c>
      <c r="C58" s="55" t="s">
        <v>8</v>
      </c>
      <c r="D58" s="56" t="s">
        <v>32</v>
      </c>
      <c r="E58" s="57" t="s">
        <v>10</v>
      </c>
      <c r="F58" s="58">
        <v>42524</v>
      </c>
      <c r="G58" s="50">
        <v>8000</v>
      </c>
    </row>
    <row r="59" spans="1:7" x14ac:dyDescent="0.25">
      <c r="A59" s="53" t="s">
        <v>6</v>
      </c>
      <c r="B59" s="54" t="s">
        <v>7</v>
      </c>
      <c r="C59" s="55" t="s">
        <v>8</v>
      </c>
      <c r="D59" s="56" t="s">
        <v>9</v>
      </c>
      <c r="E59" s="57" t="s">
        <v>10</v>
      </c>
      <c r="F59" s="58">
        <v>42564</v>
      </c>
      <c r="G59" s="50">
        <v>15000</v>
      </c>
    </row>
    <row r="60" spans="1:7" x14ac:dyDescent="0.25">
      <c r="A60" s="53" t="s">
        <v>76</v>
      </c>
      <c r="B60" s="54" t="s">
        <v>7</v>
      </c>
      <c r="C60" s="55" t="s">
        <v>8</v>
      </c>
      <c r="D60" s="56" t="s">
        <v>27</v>
      </c>
      <c r="E60" s="57" t="s">
        <v>10</v>
      </c>
      <c r="F60" s="58">
        <v>42524</v>
      </c>
      <c r="G60" s="50">
        <v>65000</v>
      </c>
    </row>
    <row r="61" spans="1:7" ht="25.5" x14ac:dyDescent="0.25">
      <c r="A61" s="53" t="s">
        <v>91</v>
      </c>
      <c r="B61" s="54" t="s">
        <v>13</v>
      </c>
      <c r="C61" s="55" t="s">
        <v>8</v>
      </c>
      <c r="D61" s="56" t="s">
        <v>44</v>
      </c>
      <c r="E61" s="57" t="s">
        <v>10</v>
      </c>
      <c r="F61" s="58">
        <v>42524</v>
      </c>
      <c r="G61" s="50">
        <v>5000</v>
      </c>
    </row>
    <row r="62" spans="1:7" x14ac:dyDescent="0.25">
      <c r="A62" s="53" t="s">
        <v>76</v>
      </c>
      <c r="B62" s="54" t="s">
        <v>7</v>
      </c>
      <c r="C62" s="55" t="s">
        <v>8</v>
      </c>
      <c r="D62" s="56" t="s">
        <v>29</v>
      </c>
      <c r="E62" s="57" t="s">
        <v>10</v>
      </c>
      <c r="F62" s="58">
        <v>42524</v>
      </c>
      <c r="G62" s="50">
        <v>17000</v>
      </c>
    </row>
    <row r="63" spans="1:7" x14ac:dyDescent="0.25">
      <c r="A63" s="53" t="s">
        <v>87</v>
      </c>
      <c r="B63" s="54" t="s">
        <v>13</v>
      </c>
      <c r="C63" s="55" t="s">
        <v>8</v>
      </c>
      <c r="D63" s="56" t="s">
        <v>55</v>
      </c>
      <c r="E63" s="57" t="s">
        <v>10</v>
      </c>
      <c r="F63" s="58">
        <v>42524</v>
      </c>
      <c r="G63" s="50">
        <v>1500</v>
      </c>
    </row>
    <row r="64" spans="1:7" x14ac:dyDescent="0.25">
      <c r="A64" s="53" t="s">
        <v>81</v>
      </c>
      <c r="B64" s="54" t="s">
        <v>13</v>
      </c>
      <c r="C64" s="55" t="s">
        <v>8</v>
      </c>
      <c r="D64" s="56" t="s">
        <v>84</v>
      </c>
      <c r="E64" s="57" t="s">
        <v>10</v>
      </c>
      <c r="F64" s="58">
        <v>42524</v>
      </c>
      <c r="G64" s="50">
        <v>4000</v>
      </c>
    </row>
    <row r="65" spans="1:7" x14ac:dyDescent="0.25">
      <c r="A65" s="53" t="s">
        <v>87</v>
      </c>
      <c r="B65" s="54" t="s">
        <v>13</v>
      </c>
      <c r="C65" s="55" t="s">
        <v>8</v>
      </c>
      <c r="D65" s="56" t="s">
        <v>51</v>
      </c>
      <c r="E65" s="57" t="s">
        <v>10</v>
      </c>
      <c r="F65" s="58">
        <v>42524</v>
      </c>
      <c r="G65" s="50">
        <v>6000</v>
      </c>
    </row>
    <row r="66" spans="1:7" x14ac:dyDescent="0.25">
      <c r="A66" s="53" t="s">
        <v>76</v>
      </c>
      <c r="B66" s="54" t="s">
        <v>7</v>
      </c>
      <c r="C66" s="55" t="s">
        <v>8</v>
      </c>
      <c r="D66" s="56" t="s">
        <v>26</v>
      </c>
      <c r="E66" s="57" t="s">
        <v>10</v>
      </c>
      <c r="F66" s="58">
        <v>42524</v>
      </c>
      <c r="G66" s="50">
        <v>5000</v>
      </c>
    </row>
    <row r="67" spans="1:7" x14ac:dyDescent="0.25">
      <c r="A67" s="53" t="s">
        <v>76</v>
      </c>
      <c r="B67" s="54" t="s">
        <v>7</v>
      </c>
      <c r="C67" s="55" t="s">
        <v>8</v>
      </c>
      <c r="D67" s="56" t="s">
        <v>25</v>
      </c>
      <c r="E67" s="57" t="s">
        <v>10</v>
      </c>
      <c r="F67" s="58">
        <v>42524</v>
      </c>
      <c r="G67" s="50">
        <v>3000</v>
      </c>
    </row>
    <row r="68" spans="1:7" x14ac:dyDescent="0.25">
      <c r="A68" s="53" t="s">
        <v>81</v>
      </c>
      <c r="B68" s="54" t="s">
        <v>13</v>
      </c>
      <c r="C68" s="55" t="s">
        <v>8</v>
      </c>
      <c r="D68" s="56" t="s">
        <v>85</v>
      </c>
      <c r="E68" s="57" t="s">
        <v>10</v>
      </c>
      <c r="F68" s="58">
        <v>42524</v>
      </c>
      <c r="G68" s="50">
        <v>2000</v>
      </c>
    </row>
    <row r="69" spans="1:7" x14ac:dyDescent="0.25">
      <c r="A69" s="53" t="s">
        <v>81</v>
      </c>
      <c r="B69" s="54" t="s">
        <v>13</v>
      </c>
      <c r="C69" s="55" t="s">
        <v>8</v>
      </c>
      <c r="D69" s="56" t="s">
        <v>83</v>
      </c>
      <c r="E69" s="57" t="s">
        <v>10</v>
      </c>
      <c r="F69" s="58">
        <v>42524</v>
      </c>
      <c r="G69" s="50">
        <v>3000</v>
      </c>
    </row>
    <row r="70" spans="1:7" x14ac:dyDescent="0.25">
      <c r="A70" s="53" t="s">
        <v>87</v>
      </c>
      <c r="B70" s="54" t="s">
        <v>13</v>
      </c>
      <c r="C70" s="55" t="s">
        <v>8</v>
      </c>
      <c r="D70" s="56" t="s">
        <v>57</v>
      </c>
      <c r="E70" s="57" t="s">
        <v>10</v>
      </c>
      <c r="F70" s="58">
        <v>42524</v>
      </c>
      <c r="G70" s="50">
        <v>1500</v>
      </c>
    </row>
    <row r="71" spans="1:7" x14ac:dyDescent="0.25">
      <c r="A71" s="53" t="s">
        <v>81</v>
      </c>
      <c r="B71" s="54" t="s">
        <v>13</v>
      </c>
      <c r="C71" s="55" t="s">
        <v>8</v>
      </c>
      <c r="D71" s="56" t="s">
        <v>86</v>
      </c>
      <c r="E71" s="57" t="s">
        <v>10</v>
      </c>
      <c r="F71" s="58">
        <v>42524</v>
      </c>
      <c r="G71" s="50">
        <v>25000</v>
      </c>
    </row>
    <row r="72" spans="1:7" ht="25.5" x14ac:dyDescent="0.25">
      <c r="A72" s="53" t="s">
        <v>73</v>
      </c>
      <c r="B72" s="54" t="s">
        <v>7</v>
      </c>
      <c r="C72" s="55" t="s">
        <v>8</v>
      </c>
      <c r="D72" s="56" t="s">
        <v>74</v>
      </c>
      <c r="E72" s="57" t="s">
        <v>10</v>
      </c>
      <c r="F72" s="58">
        <v>42524</v>
      </c>
      <c r="G72" s="50">
        <v>15000</v>
      </c>
    </row>
    <row r="73" spans="1:7" x14ac:dyDescent="0.25">
      <c r="A73" s="53" t="s">
        <v>76</v>
      </c>
      <c r="B73" s="54" t="s">
        <v>7</v>
      </c>
      <c r="C73" s="55" t="s">
        <v>8</v>
      </c>
      <c r="D73" s="56" t="s">
        <v>28</v>
      </c>
      <c r="E73" s="57" t="s">
        <v>10</v>
      </c>
      <c r="F73" s="58">
        <v>42524</v>
      </c>
      <c r="G73" s="50">
        <v>20000</v>
      </c>
    </row>
    <row r="74" spans="1:7" x14ac:dyDescent="0.25">
      <c r="A74" s="53" t="s">
        <v>81</v>
      </c>
      <c r="B74" s="54" t="s">
        <v>13</v>
      </c>
      <c r="C74" s="55" t="s">
        <v>8</v>
      </c>
      <c r="D74" s="56" t="s">
        <v>84</v>
      </c>
      <c r="E74" s="57" t="s">
        <v>10</v>
      </c>
      <c r="F74" s="58">
        <v>42524</v>
      </c>
      <c r="G74" s="50">
        <v>3000</v>
      </c>
    </row>
    <row r="75" spans="1:7" x14ac:dyDescent="0.25">
      <c r="A75" s="53" t="s">
        <v>87</v>
      </c>
      <c r="B75" s="54" t="s">
        <v>13</v>
      </c>
      <c r="C75" s="55" t="s">
        <v>8</v>
      </c>
      <c r="D75" s="56" t="s">
        <v>48</v>
      </c>
      <c r="E75" s="57" t="s">
        <v>10</v>
      </c>
      <c r="F75" s="58">
        <v>42524</v>
      </c>
      <c r="G75" s="50">
        <v>35000</v>
      </c>
    </row>
    <row r="76" spans="1:7" x14ac:dyDescent="0.25">
      <c r="A76" s="53" t="s">
        <v>91</v>
      </c>
      <c r="B76" s="54" t="s">
        <v>13</v>
      </c>
      <c r="C76" s="55" t="s">
        <v>8</v>
      </c>
      <c r="D76" s="56" t="s">
        <v>63</v>
      </c>
      <c r="E76" s="57" t="s">
        <v>10</v>
      </c>
      <c r="F76" s="58">
        <v>42524</v>
      </c>
      <c r="G76" s="50">
        <v>37000</v>
      </c>
    </row>
    <row r="77" spans="1:7" x14ac:dyDescent="0.25">
      <c r="A77" s="53" t="s">
        <v>91</v>
      </c>
      <c r="B77" s="54" t="s">
        <v>13</v>
      </c>
      <c r="C77" s="55" t="s">
        <v>8</v>
      </c>
      <c r="D77" s="56" t="s">
        <v>14</v>
      </c>
      <c r="E77" s="57" t="s">
        <v>10</v>
      </c>
      <c r="F77" s="58">
        <v>42524</v>
      </c>
      <c r="G77" s="50">
        <v>25000</v>
      </c>
    </row>
    <row r="78" spans="1:7" x14ac:dyDescent="0.25">
      <c r="A78" s="53" t="s">
        <v>91</v>
      </c>
      <c r="B78" s="54" t="s">
        <v>13</v>
      </c>
      <c r="C78" s="55" t="s">
        <v>8</v>
      </c>
      <c r="D78" s="56" t="s">
        <v>16</v>
      </c>
      <c r="E78" s="57" t="s">
        <v>10</v>
      </c>
      <c r="F78" s="58">
        <v>42524</v>
      </c>
      <c r="G78" s="50">
        <v>3000</v>
      </c>
    </row>
    <row r="79" spans="1:7" x14ac:dyDescent="0.25">
      <c r="A79" s="53" t="s">
        <v>87</v>
      </c>
      <c r="B79" s="54" t="s">
        <v>13</v>
      </c>
      <c r="C79" s="55" t="s">
        <v>8</v>
      </c>
      <c r="D79" s="56" t="s">
        <v>50</v>
      </c>
      <c r="E79" s="57" t="s">
        <v>10</v>
      </c>
      <c r="F79" s="58">
        <v>42524</v>
      </c>
      <c r="G79" s="50">
        <v>35000</v>
      </c>
    </row>
    <row r="80" spans="1:7" x14ac:dyDescent="0.25">
      <c r="A80" s="53" t="s">
        <v>70</v>
      </c>
      <c r="B80" s="54" t="s">
        <v>7</v>
      </c>
      <c r="C80" s="55" t="s">
        <v>8</v>
      </c>
      <c r="D80" s="56" t="s">
        <v>71</v>
      </c>
      <c r="E80" s="57" t="s">
        <v>10</v>
      </c>
      <c r="F80" s="58">
        <v>42524</v>
      </c>
      <c r="G80" s="50">
        <v>570000</v>
      </c>
    </row>
    <row r="81" spans="1:7" x14ac:dyDescent="0.25">
      <c r="A81" s="53" t="s">
        <v>87</v>
      </c>
      <c r="B81" s="54" t="s">
        <v>13</v>
      </c>
      <c r="C81" s="55"/>
      <c r="D81" s="56" t="s">
        <v>90</v>
      </c>
      <c r="E81" s="57" t="s">
        <v>10</v>
      </c>
      <c r="F81" s="58">
        <v>42524</v>
      </c>
      <c r="G81" s="50">
        <v>15000</v>
      </c>
    </row>
    <row r="82" spans="1:7" x14ac:dyDescent="0.25">
      <c r="A82" s="53" t="s">
        <v>87</v>
      </c>
      <c r="B82" s="54" t="s">
        <v>13</v>
      </c>
      <c r="C82" s="55" t="s">
        <v>8</v>
      </c>
      <c r="D82" s="56" t="s">
        <v>49</v>
      </c>
      <c r="E82" s="57" t="s">
        <v>10</v>
      </c>
      <c r="F82" s="58">
        <v>42524</v>
      </c>
      <c r="G82" s="50">
        <v>50000</v>
      </c>
    </row>
    <row r="83" spans="1:7" x14ac:dyDescent="0.25">
      <c r="A83" s="53" t="s">
        <v>91</v>
      </c>
      <c r="B83" s="54" t="s">
        <v>13</v>
      </c>
      <c r="C83" s="55" t="s">
        <v>8</v>
      </c>
      <c r="D83" s="56" t="s">
        <v>61</v>
      </c>
      <c r="E83" s="57" t="s">
        <v>10</v>
      </c>
      <c r="F83" s="58">
        <v>42524</v>
      </c>
      <c r="G83" s="50">
        <v>100552</v>
      </c>
    </row>
    <row r="84" spans="1:7" x14ac:dyDescent="0.25">
      <c r="A84" s="53" t="s">
        <v>67</v>
      </c>
      <c r="B84" s="54" t="s">
        <v>7</v>
      </c>
      <c r="C84" s="55" t="s">
        <v>8</v>
      </c>
      <c r="D84" s="56" t="s">
        <v>69</v>
      </c>
      <c r="E84" s="57" t="s">
        <v>10</v>
      </c>
      <c r="F84" s="58">
        <v>42524</v>
      </c>
      <c r="G84" s="50">
        <v>200000</v>
      </c>
    </row>
    <row r="85" spans="1:7" x14ac:dyDescent="0.25">
      <c r="A85" s="53" t="s">
        <v>76</v>
      </c>
      <c r="B85" s="54" t="s">
        <v>7</v>
      </c>
      <c r="C85" s="55" t="s">
        <v>8</v>
      </c>
      <c r="D85" s="56" t="s">
        <v>33</v>
      </c>
      <c r="E85" s="57" t="s">
        <v>10</v>
      </c>
      <c r="F85" s="58">
        <v>42524</v>
      </c>
      <c r="G85" s="50">
        <v>37000</v>
      </c>
    </row>
    <row r="86" spans="1:7" x14ac:dyDescent="0.25">
      <c r="A86" s="53" t="s">
        <v>87</v>
      </c>
      <c r="B86" s="54" t="s">
        <v>13</v>
      </c>
      <c r="C86" s="55" t="s">
        <v>8</v>
      </c>
      <c r="D86" s="56" t="s">
        <v>46</v>
      </c>
      <c r="E86" s="57" t="s">
        <v>10</v>
      </c>
      <c r="F86" s="58">
        <v>42524</v>
      </c>
      <c r="G86" s="50">
        <v>17000</v>
      </c>
    </row>
    <row r="87" spans="1:7" ht="25.5" x14ac:dyDescent="0.25">
      <c r="A87" s="53" t="s">
        <v>87</v>
      </c>
      <c r="B87" s="54" t="s">
        <v>13</v>
      </c>
      <c r="C87" s="55" t="s">
        <v>8</v>
      </c>
      <c r="D87" s="56" t="s">
        <v>66</v>
      </c>
      <c r="E87" s="57" t="s">
        <v>10</v>
      </c>
      <c r="F87" s="58">
        <v>42524</v>
      </c>
      <c r="G87" s="50">
        <v>15000</v>
      </c>
    </row>
    <row r="88" spans="1:7" x14ac:dyDescent="0.25">
      <c r="A88" s="53" t="s">
        <v>87</v>
      </c>
      <c r="B88" s="54" t="s">
        <v>13</v>
      </c>
      <c r="C88" s="55" t="s">
        <v>8</v>
      </c>
      <c r="D88" s="56" t="s">
        <v>88</v>
      </c>
      <c r="E88" s="57" t="s">
        <v>10</v>
      </c>
      <c r="F88" s="58">
        <v>42524</v>
      </c>
      <c r="G88" s="50">
        <v>10000</v>
      </c>
    </row>
    <row r="89" spans="1:7" ht="25.5" x14ac:dyDescent="0.25">
      <c r="A89" s="53" t="s">
        <v>70</v>
      </c>
      <c r="B89" s="54" t="s">
        <v>7</v>
      </c>
      <c r="C89" s="55" t="s">
        <v>8</v>
      </c>
      <c r="D89" s="56" t="s">
        <v>72</v>
      </c>
      <c r="E89" s="57" t="s">
        <v>10</v>
      </c>
      <c r="F89" s="58">
        <v>42524</v>
      </c>
      <c r="G89" s="50">
        <v>22000</v>
      </c>
    </row>
    <row r="90" spans="1:7" x14ac:dyDescent="0.25">
      <c r="A90" s="53" t="s">
        <v>87</v>
      </c>
      <c r="B90" s="54" t="s">
        <v>13</v>
      </c>
      <c r="C90" s="55" t="s">
        <v>8</v>
      </c>
      <c r="D90" s="56" t="s">
        <v>89</v>
      </c>
      <c r="E90" s="57" t="s">
        <v>10</v>
      </c>
      <c r="F90" s="58">
        <v>42524</v>
      </c>
      <c r="G90" s="50">
        <v>15000</v>
      </c>
    </row>
    <row r="91" spans="1:7" x14ac:dyDescent="0.25">
      <c r="A91" s="53" t="s">
        <v>81</v>
      </c>
      <c r="B91" s="54" t="s">
        <v>13</v>
      </c>
      <c r="C91" s="55" t="s">
        <v>8</v>
      </c>
      <c r="D91" s="56" t="s">
        <v>82</v>
      </c>
      <c r="E91" s="57" t="s">
        <v>10</v>
      </c>
      <c r="F91" s="58">
        <v>42524</v>
      </c>
      <c r="G91" s="50">
        <v>300000</v>
      </c>
    </row>
    <row r="92" spans="1:7" x14ac:dyDescent="0.25">
      <c r="A92" s="53" t="s">
        <v>73</v>
      </c>
      <c r="B92" s="54" t="s">
        <v>7</v>
      </c>
      <c r="C92" s="55" t="s">
        <v>8</v>
      </c>
      <c r="D92" s="56" t="s">
        <v>75</v>
      </c>
      <c r="E92" s="57" t="s">
        <v>10</v>
      </c>
      <c r="F92" s="58">
        <v>42524</v>
      </c>
      <c r="G92" s="50">
        <v>290000</v>
      </c>
    </row>
    <row r="93" spans="1:7" x14ac:dyDescent="0.25">
      <c r="A93" s="53" t="s">
        <v>78</v>
      </c>
      <c r="B93" s="54" t="s">
        <v>13</v>
      </c>
      <c r="C93" s="55" t="s">
        <v>39</v>
      </c>
      <c r="D93" s="56" t="s">
        <v>40</v>
      </c>
      <c r="E93" s="57" t="s">
        <v>10</v>
      </c>
      <c r="F93" s="58">
        <v>42524</v>
      </c>
      <c r="G93" s="50">
        <v>110000</v>
      </c>
    </row>
    <row r="94" spans="1:7" ht="25.5" x14ac:dyDescent="0.25">
      <c r="A94" s="53" t="s">
        <v>91</v>
      </c>
      <c r="B94" s="54" t="s">
        <v>13</v>
      </c>
      <c r="C94" s="55" t="s">
        <v>39</v>
      </c>
      <c r="D94" s="56" t="s">
        <v>93</v>
      </c>
      <c r="E94" s="57" t="s">
        <v>10</v>
      </c>
      <c r="F94" s="58">
        <v>42524</v>
      </c>
      <c r="G94" s="50">
        <v>4000</v>
      </c>
    </row>
    <row r="95" spans="1:7" x14ac:dyDescent="0.25">
      <c r="A95" s="53" t="s">
        <v>91</v>
      </c>
      <c r="B95" s="54" t="s">
        <v>13</v>
      </c>
      <c r="C95" s="55" t="s">
        <v>39</v>
      </c>
      <c r="D95" s="56" t="s">
        <v>42</v>
      </c>
      <c r="E95" s="57" t="s">
        <v>10</v>
      </c>
      <c r="F95" s="58">
        <v>42524</v>
      </c>
      <c r="G95" s="50">
        <v>20000</v>
      </c>
    </row>
    <row r="96" spans="1:7" x14ac:dyDescent="0.25">
      <c r="A96" s="53" t="s">
        <v>91</v>
      </c>
      <c r="B96" s="54" t="s">
        <v>13</v>
      </c>
      <c r="C96" s="55" t="s">
        <v>39</v>
      </c>
      <c r="D96" s="56" t="s">
        <v>43</v>
      </c>
      <c r="E96" s="57" t="s">
        <v>10</v>
      </c>
      <c r="F96" s="58">
        <v>42524</v>
      </c>
      <c r="G96" s="50">
        <v>17000</v>
      </c>
    </row>
    <row r="97" spans="1:7" s="64" customFormat="1" x14ac:dyDescent="0.25">
      <c r="A97" s="65" t="s">
        <v>355</v>
      </c>
      <c r="B97" s="66"/>
      <c r="C97" s="67"/>
      <c r="D97" s="68"/>
      <c r="E97" s="69"/>
      <c r="F97" s="70"/>
      <c r="G97" s="63">
        <f>SUM(G51:G96)</f>
        <v>2176552</v>
      </c>
    </row>
    <row r="98" spans="1:7" x14ac:dyDescent="0.25">
      <c r="A98" s="53" t="s">
        <v>67</v>
      </c>
      <c r="B98" s="54" t="s">
        <v>13</v>
      </c>
      <c r="C98" s="55" t="s">
        <v>8</v>
      </c>
      <c r="D98" s="56" t="s">
        <v>68</v>
      </c>
      <c r="E98" s="57" t="s">
        <v>10</v>
      </c>
      <c r="F98" s="58">
        <v>42524</v>
      </c>
      <c r="G98" s="50">
        <v>51100</v>
      </c>
    </row>
    <row r="99" spans="1:7" x14ac:dyDescent="0.25">
      <c r="A99" s="53" t="s">
        <v>91</v>
      </c>
      <c r="B99" s="54" t="s">
        <v>13</v>
      </c>
      <c r="C99" s="55" t="s">
        <v>8</v>
      </c>
      <c r="D99" s="56" t="s">
        <v>60</v>
      </c>
      <c r="E99" s="57" t="s">
        <v>10</v>
      </c>
      <c r="F99" s="58">
        <v>42524</v>
      </c>
      <c r="G99" s="50">
        <v>20704</v>
      </c>
    </row>
    <row r="100" spans="1:7" x14ac:dyDescent="0.25">
      <c r="A100" s="53" t="s">
        <v>87</v>
      </c>
      <c r="B100" s="54" t="s">
        <v>13</v>
      </c>
      <c r="C100" s="55" t="s">
        <v>8</v>
      </c>
      <c r="D100" s="56" t="s">
        <v>46</v>
      </c>
      <c r="E100" s="57" t="s">
        <v>10</v>
      </c>
      <c r="F100" s="58">
        <v>42524</v>
      </c>
      <c r="G100" s="50">
        <v>21267</v>
      </c>
    </row>
    <row r="101" spans="1:7" x14ac:dyDescent="0.25">
      <c r="A101" s="53" t="s">
        <v>67</v>
      </c>
      <c r="B101" s="54" t="s">
        <v>7</v>
      </c>
      <c r="C101" s="55" t="s">
        <v>8</v>
      </c>
      <c r="D101" s="56" t="s">
        <v>11</v>
      </c>
      <c r="E101" s="57" t="s">
        <v>10</v>
      </c>
      <c r="F101" s="58">
        <v>42524</v>
      </c>
      <c r="G101" s="50">
        <v>77460</v>
      </c>
    </row>
    <row r="102" spans="1:7" x14ac:dyDescent="0.25">
      <c r="A102" s="53" t="s">
        <v>6</v>
      </c>
      <c r="B102" s="54" t="s">
        <v>7</v>
      </c>
      <c r="C102" s="55" t="s">
        <v>8</v>
      </c>
      <c r="D102" s="56" t="s">
        <v>9</v>
      </c>
      <c r="E102" s="57" t="s">
        <v>10</v>
      </c>
      <c r="F102" s="58">
        <v>42564</v>
      </c>
      <c r="G102" s="50">
        <v>45664</v>
      </c>
    </row>
    <row r="103" spans="1:7" s="64" customFormat="1" x14ac:dyDescent="0.25">
      <c r="A103" s="65" t="s">
        <v>356</v>
      </c>
      <c r="B103" s="66"/>
      <c r="C103" s="67"/>
      <c r="D103" s="68"/>
      <c r="E103" s="69"/>
      <c r="F103" s="70"/>
      <c r="G103" s="63">
        <f>G102+G101+G100+G99+G98</f>
        <v>216195</v>
      </c>
    </row>
    <row r="104" spans="1:7" x14ac:dyDescent="0.25">
      <c r="A104" s="53" t="s">
        <v>6</v>
      </c>
      <c r="B104" s="54" t="s">
        <v>7</v>
      </c>
      <c r="C104" s="55" t="s">
        <v>8</v>
      </c>
      <c r="D104" s="56" t="s">
        <v>9</v>
      </c>
      <c r="E104" s="57" t="s">
        <v>10</v>
      </c>
      <c r="F104" s="58">
        <v>42564</v>
      </c>
      <c r="G104" s="50">
        <v>341965</v>
      </c>
    </row>
    <row r="105" spans="1:7" s="64" customFormat="1" x14ac:dyDescent="0.25">
      <c r="A105" s="65" t="s">
        <v>357</v>
      </c>
      <c r="B105" s="66"/>
      <c r="C105" s="67"/>
      <c r="D105" s="68"/>
      <c r="E105" s="69"/>
      <c r="F105" s="70"/>
      <c r="G105" s="63">
        <f>G104</f>
        <v>341965</v>
      </c>
    </row>
    <row r="106" spans="1:7" x14ac:dyDescent="0.25">
      <c r="A106" s="53" t="s">
        <v>76</v>
      </c>
      <c r="B106" s="54" t="s">
        <v>7</v>
      </c>
      <c r="C106" s="55" t="s">
        <v>8</v>
      </c>
      <c r="D106" s="56" t="s">
        <v>28</v>
      </c>
      <c r="E106" s="57" t="s">
        <v>10</v>
      </c>
      <c r="F106" s="58">
        <v>42524</v>
      </c>
      <c r="G106" s="50">
        <v>50000</v>
      </c>
    </row>
    <row r="107" spans="1:7" x14ac:dyDescent="0.25">
      <c r="A107" s="53" t="s">
        <v>78</v>
      </c>
      <c r="B107" s="54" t="s">
        <v>13</v>
      </c>
      <c r="C107" s="55" t="s">
        <v>8</v>
      </c>
      <c r="D107" s="56" t="s">
        <v>52</v>
      </c>
      <c r="E107" s="57" t="s">
        <v>10</v>
      </c>
      <c r="F107" s="58">
        <v>42524</v>
      </c>
      <c r="G107" s="50">
        <v>50000</v>
      </c>
    </row>
    <row r="108" spans="1:7" x14ac:dyDescent="0.25">
      <c r="A108" s="53" t="s">
        <v>87</v>
      </c>
      <c r="B108" s="54" t="s">
        <v>13</v>
      </c>
      <c r="C108" s="55" t="s">
        <v>8</v>
      </c>
      <c r="D108" s="56" t="s">
        <v>51</v>
      </c>
      <c r="E108" s="57" t="s">
        <v>10</v>
      </c>
      <c r="F108" s="58">
        <v>42524</v>
      </c>
      <c r="G108" s="50">
        <v>50000</v>
      </c>
    </row>
    <row r="109" spans="1:7" x14ac:dyDescent="0.25">
      <c r="A109" s="53" t="s">
        <v>87</v>
      </c>
      <c r="B109" s="54" t="s">
        <v>13</v>
      </c>
      <c r="C109" s="55" t="s">
        <v>8</v>
      </c>
      <c r="D109" s="56" t="s">
        <v>45</v>
      </c>
      <c r="E109" s="57" t="s">
        <v>10</v>
      </c>
      <c r="F109" s="58">
        <v>42524</v>
      </c>
      <c r="G109" s="50">
        <v>50000</v>
      </c>
    </row>
    <row r="110" spans="1:7" x14ac:dyDescent="0.25">
      <c r="A110" s="53" t="s">
        <v>87</v>
      </c>
      <c r="B110" s="54" t="s">
        <v>13</v>
      </c>
      <c r="C110" s="55" t="s">
        <v>8</v>
      </c>
      <c r="D110" s="56" t="s">
        <v>48</v>
      </c>
      <c r="E110" s="57" t="s">
        <v>10</v>
      </c>
      <c r="F110" s="58">
        <v>42524</v>
      </c>
      <c r="G110" s="50">
        <v>50000</v>
      </c>
    </row>
    <row r="111" spans="1:7" x14ac:dyDescent="0.25">
      <c r="A111" s="53" t="s">
        <v>76</v>
      </c>
      <c r="B111" s="54" t="s">
        <v>7</v>
      </c>
      <c r="C111" s="55" t="s">
        <v>8</v>
      </c>
      <c r="D111" s="56" t="s">
        <v>77</v>
      </c>
      <c r="E111" s="57" t="s">
        <v>10</v>
      </c>
      <c r="F111" s="58">
        <v>42524</v>
      </c>
      <c r="G111" s="50">
        <v>50000</v>
      </c>
    </row>
    <row r="112" spans="1:7" x14ac:dyDescent="0.25">
      <c r="A112" s="53" t="s">
        <v>76</v>
      </c>
      <c r="B112" s="54" t="s">
        <v>7</v>
      </c>
      <c r="C112" s="55" t="s">
        <v>8</v>
      </c>
      <c r="D112" s="56" t="s">
        <v>30</v>
      </c>
      <c r="E112" s="57" t="s">
        <v>10</v>
      </c>
      <c r="F112" s="58">
        <v>42524</v>
      </c>
      <c r="G112" s="50">
        <v>25047</v>
      </c>
    </row>
    <row r="113" spans="1:7" x14ac:dyDescent="0.25">
      <c r="A113" s="53" t="s">
        <v>87</v>
      </c>
      <c r="B113" s="54" t="s">
        <v>13</v>
      </c>
      <c r="C113" s="55" t="s">
        <v>8</v>
      </c>
      <c r="D113" s="56" t="s">
        <v>53</v>
      </c>
      <c r="E113" s="57" t="s">
        <v>10</v>
      </c>
      <c r="F113" s="58">
        <v>42524</v>
      </c>
      <c r="G113" s="50">
        <v>50000</v>
      </c>
    </row>
    <row r="114" spans="1:7" x14ac:dyDescent="0.25">
      <c r="A114" s="53" t="s">
        <v>213</v>
      </c>
      <c r="B114" s="54" t="s">
        <v>7</v>
      </c>
      <c r="C114" s="55" t="s">
        <v>22</v>
      </c>
      <c r="D114" s="56" t="s">
        <v>229</v>
      </c>
      <c r="E114" s="57" t="s">
        <v>215</v>
      </c>
      <c r="F114" s="58">
        <v>42660</v>
      </c>
      <c r="G114" s="50">
        <v>50000</v>
      </c>
    </row>
    <row r="115" spans="1:7" x14ac:dyDescent="0.25">
      <c r="A115" s="53" t="s">
        <v>213</v>
      </c>
      <c r="B115" s="54" t="s">
        <v>7</v>
      </c>
      <c r="C115" s="55" t="s">
        <v>22</v>
      </c>
      <c r="D115" s="56" t="s">
        <v>230</v>
      </c>
      <c r="E115" s="57" t="s">
        <v>215</v>
      </c>
      <c r="F115" s="58">
        <v>42660</v>
      </c>
      <c r="G115" s="50">
        <v>30000</v>
      </c>
    </row>
    <row r="116" spans="1:7" x14ac:dyDescent="0.25">
      <c r="A116" s="53" t="s">
        <v>213</v>
      </c>
      <c r="B116" s="54" t="s">
        <v>7</v>
      </c>
      <c r="C116" s="55" t="s">
        <v>22</v>
      </c>
      <c r="D116" s="56" t="s">
        <v>231</v>
      </c>
      <c r="E116" s="57" t="s">
        <v>215</v>
      </c>
      <c r="F116" s="58">
        <v>42660</v>
      </c>
      <c r="G116" s="50">
        <v>30000</v>
      </c>
    </row>
    <row r="117" spans="1:7" ht="25.5" x14ac:dyDescent="0.25">
      <c r="A117" s="53" t="s">
        <v>213</v>
      </c>
      <c r="B117" s="54" t="s">
        <v>13</v>
      </c>
      <c r="C117" s="55" t="s">
        <v>22</v>
      </c>
      <c r="D117" s="56" t="s">
        <v>214</v>
      </c>
      <c r="E117" s="57" t="s">
        <v>215</v>
      </c>
      <c r="F117" s="58">
        <v>42660</v>
      </c>
      <c r="G117" s="50">
        <v>30000</v>
      </c>
    </row>
    <row r="118" spans="1:7" x14ac:dyDescent="0.25">
      <c r="A118" s="53" t="s">
        <v>213</v>
      </c>
      <c r="B118" s="54" t="s">
        <v>13</v>
      </c>
      <c r="C118" s="55" t="s">
        <v>22</v>
      </c>
      <c r="D118" s="56" t="s">
        <v>216</v>
      </c>
      <c r="E118" s="57" t="s">
        <v>215</v>
      </c>
      <c r="F118" s="58">
        <v>42660</v>
      </c>
      <c r="G118" s="50">
        <v>30000</v>
      </c>
    </row>
    <row r="119" spans="1:7" ht="25.5" x14ac:dyDescent="0.25">
      <c r="A119" s="53" t="s">
        <v>213</v>
      </c>
      <c r="B119" s="54" t="s">
        <v>13</v>
      </c>
      <c r="C119" s="55" t="s">
        <v>22</v>
      </c>
      <c r="D119" s="56" t="s">
        <v>217</v>
      </c>
      <c r="E119" s="57" t="s">
        <v>215</v>
      </c>
      <c r="F119" s="58">
        <v>42660</v>
      </c>
      <c r="G119" s="50">
        <v>30000</v>
      </c>
    </row>
    <row r="120" spans="1:7" x14ac:dyDescent="0.25">
      <c r="A120" s="53" t="s">
        <v>91</v>
      </c>
      <c r="B120" s="54" t="s">
        <v>13</v>
      </c>
      <c r="C120" s="55" t="s">
        <v>8</v>
      </c>
      <c r="D120" s="56" t="s">
        <v>65</v>
      </c>
      <c r="E120" s="57" t="s">
        <v>10</v>
      </c>
      <c r="F120" s="58">
        <v>42524</v>
      </c>
      <c r="G120" s="50">
        <v>50000</v>
      </c>
    </row>
    <row r="121" spans="1:7" x14ac:dyDescent="0.25">
      <c r="A121" s="53" t="s">
        <v>213</v>
      </c>
      <c r="B121" s="54" t="s">
        <v>13</v>
      </c>
      <c r="C121" s="55" t="s">
        <v>39</v>
      </c>
      <c r="D121" s="56" t="s">
        <v>40</v>
      </c>
      <c r="E121" s="57" t="s">
        <v>215</v>
      </c>
      <c r="F121" s="58">
        <v>42660</v>
      </c>
      <c r="G121" s="50">
        <v>90000</v>
      </c>
    </row>
    <row r="122" spans="1:7" x14ac:dyDescent="0.25">
      <c r="A122" s="53" t="s">
        <v>76</v>
      </c>
      <c r="B122" s="54" t="s">
        <v>7</v>
      </c>
      <c r="C122" s="55" t="s">
        <v>8</v>
      </c>
      <c r="D122" s="56" t="s">
        <v>34</v>
      </c>
      <c r="E122" s="57" t="s">
        <v>10</v>
      </c>
      <c r="F122" s="58">
        <v>42524</v>
      </c>
      <c r="G122" s="50">
        <v>50000</v>
      </c>
    </row>
    <row r="123" spans="1:7" x14ac:dyDescent="0.25">
      <c r="A123" s="53" t="s">
        <v>87</v>
      </c>
      <c r="B123" s="54" t="s">
        <v>13</v>
      </c>
      <c r="C123" s="55" t="s">
        <v>8</v>
      </c>
      <c r="D123" s="56" t="s">
        <v>49</v>
      </c>
      <c r="E123" s="57" t="s">
        <v>10</v>
      </c>
      <c r="F123" s="58">
        <v>42524</v>
      </c>
      <c r="G123" s="50">
        <v>50000</v>
      </c>
    </row>
    <row r="124" spans="1:7" x14ac:dyDescent="0.25">
      <c r="A124" s="53" t="s">
        <v>91</v>
      </c>
      <c r="B124" s="54" t="s">
        <v>13</v>
      </c>
      <c r="C124" s="55" t="s">
        <v>8</v>
      </c>
      <c r="D124" s="56" t="s">
        <v>61</v>
      </c>
      <c r="E124" s="57" t="s">
        <v>10</v>
      </c>
      <c r="F124" s="58">
        <v>42524</v>
      </c>
      <c r="G124" s="50">
        <v>50000</v>
      </c>
    </row>
    <row r="125" spans="1:7" x14ac:dyDescent="0.25">
      <c r="A125" s="53" t="s">
        <v>76</v>
      </c>
      <c r="B125" s="54" t="s">
        <v>7</v>
      </c>
      <c r="C125" s="55" t="s">
        <v>8</v>
      </c>
      <c r="D125" s="56" t="s">
        <v>32</v>
      </c>
      <c r="E125" s="57" t="s">
        <v>10</v>
      </c>
      <c r="F125" s="58">
        <v>42524</v>
      </c>
      <c r="G125" s="50">
        <v>50000</v>
      </c>
    </row>
    <row r="126" spans="1:7" x14ac:dyDescent="0.25">
      <c r="A126" s="53" t="s">
        <v>87</v>
      </c>
      <c r="B126" s="54" t="s">
        <v>13</v>
      </c>
      <c r="C126" s="55" t="s">
        <v>8</v>
      </c>
      <c r="D126" s="56" t="s">
        <v>47</v>
      </c>
      <c r="E126" s="57" t="s">
        <v>10</v>
      </c>
      <c r="F126" s="58">
        <v>42524</v>
      </c>
      <c r="G126" s="50">
        <v>50000</v>
      </c>
    </row>
    <row r="127" spans="1:7" x14ac:dyDescent="0.25">
      <c r="A127" s="53" t="s">
        <v>76</v>
      </c>
      <c r="B127" s="54" t="s">
        <v>7</v>
      </c>
      <c r="C127" s="55" t="s">
        <v>8</v>
      </c>
      <c r="D127" s="56" t="s">
        <v>33</v>
      </c>
      <c r="E127" s="57" t="s">
        <v>10</v>
      </c>
      <c r="F127" s="58">
        <v>42524</v>
      </c>
      <c r="G127" s="50">
        <v>50000</v>
      </c>
    </row>
    <row r="128" spans="1:7" x14ac:dyDescent="0.25">
      <c r="A128" s="53" t="s">
        <v>6</v>
      </c>
      <c r="B128" s="54" t="s">
        <v>7</v>
      </c>
      <c r="C128" s="55" t="s">
        <v>8</v>
      </c>
      <c r="D128" s="56" t="s">
        <v>9</v>
      </c>
      <c r="E128" s="57" t="s">
        <v>10</v>
      </c>
      <c r="F128" s="58">
        <v>42564</v>
      </c>
      <c r="G128" s="50">
        <v>50000</v>
      </c>
    </row>
    <row r="129" spans="1:7" x14ac:dyDescent="0.25">
      <c r="A129" s="53" t="s">
        <v>76</v>
      </c>
      <c r="B129" s="54" t="s">
        <v>7</v>
      </c>
      <c r="C129" s="55" t="s">
        <v>8</v>
      </c>
      <c r="D129" s="56" t="s">
        <v>27</v>
      </c>
      <c r="E129" s="57" t="s">
        <v>10</v>
      </c>
      <c r="F129" s="58">
        <v>42524</v>
      </c>
      <c r="G129" s="50">
        <v>50000</v>
      </c>
    </row>
    <row r="130" spans="1:7" x14ac:dyDescent="0.25">
      <c r="A130" s="53" t="s">
        <v>76</v>
      </c>
      <c r="B130" s="54" t="s">
        <v>7</v>
      </c>
      <c r="C130" s="55" t="s">
        <v>8</v>
      </c>
      <c r="D130" s="56" t="s">
        <v>29</v>
      </c>
      <c r="E130" s="57" t="s">
        <v>10</v>
      </c>
      <c r="F130" s="58">
        <v>42524</v>
      </c>
      <c r="G130" s="50">
        <v>50000</v>
      </c>
    </row>
    <row r="131" spans="1:7" x14ac:dyDescent="0.25">
      <c r="A131" s="53" t="s">
        <v>91</v>
      </c>
      <c r="B131" s="54" t="s">
        <v>13</v>
      </c>
      <c r="C131" s="55" t="s">
        <v>39</v>
      </c>
      <c r="D131" s="56" t="s">
        <v>42</v>
      </c>
      <c r="E131" s="57" t="s">
        <v>10</v>
      </c>
      <c r="F131" s="58">
        <v>42524</v>
      </c>
      <c r="G131" s="50">
        <v>100000</v>
      </c>
    </row>
    <row r="132" spans="1:7" s="64" customFormat="1" x14ac:dyDescent="0.25">
      <c r="A132" s="65" t="s">
        <v>358</v>
      </c>
      <c r="B132" s="66"/>
      <c r="C132" s="67"/>
      <c r="D132" s="68"/>
      <c r="E132" s="69"/>
      <c r="F132" s="70"/>
      <c r="G132" s="63">
        <f>SUM(G106:G131)</f>
        <v>1265047</v>
      </c>
    </row>
    <row r="133" spans="1:7" x14ac:dyDescent="0.25">
      <c r="A133" s="53" t="s">
        <v>87</v>
      </c>
      <c r="B133" s="54" t="s">
        <v>13</v>
      </c>
      <c r="C133" s="55" t="s">
        <v>8</v>
      </c>
      <c r="D133" s="56" t="s">
        <v>56</v>
      </c>
      <c r="E133" s="57" t="s">
        <v>10</v>
      </c>
      <c r="F133" s="58">
        <v>42524</v>
      </c>
      <c r="G133" s="50">
        <v>50000</v>
      </c>
    </row>
    <row r="134" spans="1:7" x14ac:dyDescent="0.25">
      <c r="A134" s="53" t="s">
        <v>78</v>
      </c>
      <c r="B134" s="54" t="s">
        <v>13</v>
      </c>
      <c r="C134" s="55" t="s">
        <v>8</v>
      </c>
      <c r="D134" s="56" t="s">
        <v>52</v>
      </c>
      <c r="E134" s="57" t="s">
        <v>10</v>
      </c>
      <c r="F134" s="58">
        <v>42524</v>
      </c>
      <c r="G134" s="50">
        <v>50000</v>
      </c>
    </row>
    <row r="135" spans="1:7" x14ac:dyDescent="0.25">
      <c r="A135" s="53" t="s">
        <v>87</v>
      </c>
      <c r="B135" s="54" t="s">
        <v>13</v>
      </c>
      <c r="C135" s="55" t="s">
        <v>8</v>
      </c>
      <c r="D135" s="56" t="s">
        <v>51</v>
      </c>
      <c r="E135" s="57" t="s">
        <v>10</v>
      </c>
      <c r="F135" s="58">
        <v>42524</v>
      </c>
      <c r="G135" s="50">
        <v>50000</v>
      </c>
    </row>
    <row r="136" spans="1:7" x14ac:dyDescent="0.25">
      <c r="A136" s="53" t="s">
        <v>87</v>
      </c>
      <c r="B136" s="54" t="s">
        <v>13</v>
      </c>
      <c r="C136" s="55" t="s">
        <v>8</v>
      </c>
      <c r="D136" s="56" t="s">
        <v>53</v>
      </c>
      <c r="E136" s="57" t="s">
        <v>10</v>
      </c>
      <c r="F136" s="58">
        <v>42524</v>
      </c>
      <c r="G136" s="50">
        <v>50000</v>
      </c>
    </row>
    <row r="137" spans="1:7" x14ac:dyDescent="0.25">
      <c r="A137" s="53" t="s">
        <v>87</v>
      </c>
      <c r="B137" s="54" t="s">
        <v>13</v>
      </c>
      <c r="C137" s="55" t="s">
        <v>8</v>
      </c>
      <c r="D137" s="56" t="s">
        <v>49</v>
      </c>
      <c r="E137" s="57" t="s">
        <v>10</v>
      </c>
      <c r="F137" s="58">
        <v>42524</v>
      </c>
      <c r="G137" s="50">
        <v>100000</v>
      </c>
    </row>
    <row r="138" spans="1:7" x14ac:dyDescent="0.25">
      <c r="A138" s="53" t="s">
        <v>91</v>
      </c>
      <c r="B138" s="54" t="s">
        <v>13</v>
      </c>
      <c r="C138" s="55" t="s">
        <v>8</v>
      </c>
      <c r="D138" s="56" t="s">
        <v>60</v>
      </c>
      <c r="E138" s="57" t="s">
        <v>10</v>
      </c>
      <c r="F138" s="58">
        <v>42524</v>
      </c>
      <c r="G138" s="50">
        <v>50000</v>
      </c>
    </row>
    <row r="139" spans="1:7" x14ac:dyDescent="0.25">
      <c r="A139" s="53" t="s">
        <v>78</v>
      </c>
      <c r="B139" s="54" t="s">
        <v>13</v>
      </c>
      <c r="C139" s="55" t="s">
        <v>39</v>
      </c>
      <c r="D139" s="56" t="s">
        <v>40</v>
      </c>
      <c r="E139" s="57" t="s">
        <v>10</v>
      </c>
      <c r="F139" s="58">
        <v>42524</v>
      </c>
      <c r="G139" s="50">
        <v>100000</v>
      </c>
    </row>
    <row r="140" spans="1:7" x14ac:dyDescent="0.25">
      <c r="A140" s="53" t="s">
        <v>79</v>
      </c>
      <c r="B140" s="54" t="s">
        <v>13</v>
      </c>
      <c r="C140" s="55" t="s">
        <v>22</v>
      </c>
      <c r="D140" s="56" t="s">
        <v>80</v>
      </c>
      <c r="E140" s="57" t="s">
        <v>10</v>
      </c>
      <c r="F140" s="58">
        <v>42524</v>
      </c>
      <c r="G140" s="50">
        <v>50000</v>
      </c>
    </row>
    <row r="141" spans="1:7" x14ac:dyDescent="0.25">
      <c r="A141" s="53" t="s">
        <v>91</v>
      </c>
      <c r="B141" s="54" t="s">
        <v>13</v>
      </c>
      <c r="C141" s="55" t="s">
        <v>8</v>
      </c>
      <c r="D141" s="56" t="s">
        <v>92</v>
      </c>
      <c r="E141" s="57" t="s">
        <v>10</v>
      </c>
      <c r="F141" s="58">
        <v>42524</v>
      </c>
      <c r="G141" s="50">
        <v>50000</v>
      </c>
    </row>
    <row r="142" spans="1:7" x14ac:dyDescent="0.25">
      <c r="A142" s="53" t="s">
        <v>91</v>
      </c>
      <c r="B142" s="54" t="s">
        <v>13</v>
      </c>
      <c r="C142" s="55" t="s">
        <v>39</v>
      </c>
      <c r="D142" s="56" t="s">
        <v>42</v>
      </c>
      <c r="E142" s="57" t="s">
        <v>10</v>
      </c>
      <c r="F142" s="58">
        <v>42524</v>
      </c>
      <c r="G142" s="50">
        <v>50000</v>
      </c>
    </row>
    <row r="143" spans="1:7" s="64" customFormat="1" x14ac:dyDescent="0.25">
      <c r="A143" s="65" t="s">
        <v>359</v>
      </c>
      <c r="B143" s="66"/>
      <c r="C143" s="67"/>
      <c r="D143" s="68"/>
      <c r="E143" s="69"/>
      <c r="F143" s="70"/>
      <c r="G143" s="63">
        <f>SUM(G133:G142)</f>
        <v>600000</v>
      </c>
    </row>
    <row r="144" spans="1:7" x14ac:dyDescent="0.25">
      <c r="A144" s="53" t="s">
        <v>213</v>
      </c>
      <c r="B144" s="54" t="s">
        <v>7</v>
      </c>
      <c r="C144" s="55" t="s">
        <v>8</v>
      </c>
      <c r="D144" s="56" t="s">
        <v>31</v>
      </c>
      <c r="E144" s="57" t="s">
        <v>215</v>
      </c>
      <c r="F144" s="58">
        <v>42660</v>
      </c>
      <c r="G144" s="50">
        <v>120000</v>
      </c>
    </row>
    <row r="145" spans="1:7" x14ac:dyDescent="0.25">
      <c r="A145" s="53" t="s">
        <v>213</v>
      </c>
      <c r="B145" s="54" t="s">
        <v>7</v>
      </c>
      <c r="C145" s="55" t="s">
        <v>8</v>
      </c>
      <c r="D145" s="56" t="s">
        <v>34</v>
      </c>
      <c r="E145" s="57" t="s">
        <v>215</v>
      </c>
      <c r="F145" s="58">
        <v>42660</v>
      </c>
      <c r="G145" s="50">
        <v>120000</v>
      </c>
    </row>
    <row r="146" spans="1:7" s="64" customFormat="1" x14ac:dyDescent="0.25">
      <c r="A146" s="65" t="s">
        <v>360</v>
      </c>
      <c r="B146" s="66"/>
      <c r="C146" s="67"/>
      <c r="D146" s="68"/>
      <c r="E146" s="69"/>
      <c r="F146" s="70"/>
      <c r="G146" s="63">
        <f>G145+G144</f>
        <v>240000</v>
      </c>
    </row>
    <row r="147" spans="1:7" x14ac:dyDescent="0.25">
      <c r="A147" s="53" t="s">
        <v>258</v>
      </c>
      <c r="B147" s="54" t="s">
        <v>13</v>
      </c>
      <c r="C147" s="55" t="s">
        <v>22</v>
      </c>
      <c r="D147" s="56" t="s">
        <v>311</v>
      </c>
      <c r="E147" s="57" t="s">
        <v>12</v>
      </c>
      <c r="F147" s="58">
        <v>42668</v>
      </c>
      <c r="G147" s="50">
        <v>16000</v>
      </c>
    </row>
    <row r="148" spans="1:7" x14ac:dyDescent="0.25">
      <c r="A148" s="53" t="s">
        <v>258</v>
      </c>
      <c r="B148" s="54" t="s">
        <v>7</v>
      </c>
      <c r="C148" s="55" t="s">
        <v>22</v>
      </c>
      <c r="D148" s="56" t="s">
        <v>312</v>
      </c>
      <c r="E148" s="57" t="s">
        <v>12</v>
      </c>
      <c r="F148" s="58">
        <v>42668</v>
      </c>
      <c r="G148" s="50">
        <v>16000</v>
      </c>
    </row>
    <row r="149" spans="1:7" ht="25.5" x14ac:dyDescent="0.25">
      <c r="A149" s="53" t="s">
        <v>258</v>
      </c>
      <c r="B149" s="54" t="s">
        <v>7</v>
      </c>
      <c r="C149" s="55" t="s">
        <v>22</v>
      </c>
      <c r="D149" s="56" t="s">
        <v>313</v>
      </c>
      <c r="E149" s="57" t="s">
        <v>12</v>
      </c>
      <c r="F149" s="58">
        <v>42668</v>
      </c>
      <c r="G149" s="50">
        <v>16000</v>
      </c>
    </row>
    <row r="150" spans="1:7" x14ac:dyDescent="0.25">
      <c r="A150" s="53" t="s">
        <v>258</v>
      </c>
      <c r="B150" s="54" t="s">
        <v>7</v>
      </c>
      <c r="C150" s="55" t="s">
        <v>22</v>
      </c>
      <c r="D150" s="56" t="s">
        <v>314</v>
      </c>
      <c r="E150" s="57" t="s">
        <v>12</v>
      </c>
      <c r="F150" s="58">
        <v>42668</v>
      </c>
      <c r="G150" s="50">
        <v>16000</v>
      </c>
    </row>
    <row r="151" spans="1:7" x14ac:dyDescent="0.25">
      <c r="A151" s="53" t="s">
        <v>258</v>
      </c>
      <c r="B151" s="54" t="s">
        <v>7</v>
      </c>
      <c r="C151" s="55" t="s">
        <v>22</v>
      </c>
      <c r="D151" s="56" t="s">
        <v>230</v>
      </c>
      <c r="E151" s="57" t="s">
        <v>12</v>
      </c>
      <c r="F151" s="58">
        <v>42668</v>
      </c>
      <c r="G151" s="50">
        <v>16000</v>
      </c>
    </row>
    <row r="152" spans="1:7" x14ac:dyDescent="0.25">
      <c r="A152" s="53" t="s">
        <v>258</v>
      </c>
      <c r="B152" s="54" t="s">
        <v>7</v>
      </c>
      <c r="C152" s="55" t="s">
        <v>22</v>
      </c>
      <c r="D152" s="56" t="s">
        <v>231</v>
      </c>
      <c r="E152" s="57" t="s">
        <v>12</v>
      </c>
      <c r="F152" s="58">
        <v>42668</v>
      </c>
      <c r="G152" s="50">
        <v>16000</v>
      </c>
    </row>
    <row r="153" spans="1:7" x14ac:dyDescent="0.25">
      <c r="A153" s="53" t="s">
        <v>258</v>
      </c>
      <c r="B153" s="54" t="s">
        <v>7</v>
      </c>
      <c r="C153" s="55" t="s">
        <v>22</v>
      </c>
      <c r="D153" s="56" t="s">
        <v>315</v>
      </c>
      <c r="E153" s="57" t="s">
        <v>12</v>
      </c>
      <c r="F153" s="58">
        <v>42668</v>
      </c>
      <c r="G153" s="50">
        <v>16000</v>
      </c>
    </row>
    <row r="154" spans="1:7" x14ac:dyDescent="0.25">
      <c r="A154" s="53" t="s">
        <v>258</v>
      </c>
      <c r="B154" s="54" t="s">
        <v>7</v>
      </c>
      <c r="C154" s="55" t="s">
        <v>22</v>
      </c>
      <c r="D154" s="56" t="s">
        <v>316</v>
      </c>
      <c r="E154" s="57" t="s">
        <v>12</v>
      </c>
      <c r="F154" s="58">
        <v>42668</v>
      </c>
      <c r="G154" s="50">
        <v>16000</v>
      </c>
    </row>
    <row r="155" spans="1:7" x14ac:dyDescent="0.25">
      <c r="A155" s="53" t="s">
        <v>258</v>
      </c>
      <c r="B155" s="54" t="s">
        <v>7</v>
      </c>
      <c r="C155" s="55" t="s">
        <v>22</v>
      </c>
      <c r="D155" s="56" t="s">
        <v>229</v>
      </c>
      <c r="E155" s="57" t="s">
        <v>12</v>
      </c>
      <c r="F155" s="58">
        <v>42668</v>
      </c>
      <c r="G155" s="50">
        <v>16000</v>
      </c>
    </row>
    <row r="156" spans="1:7" x14ac:dyDescent="0.25">
      <c r="A156" s="53" t="s">
        <v>258</v>
      </c>
      <c r="B156" s="54" t="s">
        <v>13</v>
      </c>
      <c r="C156" s="55" t="s">
        <v>22</v>
      </c>
      <c r="D156" s="56" t="s">
        <v>317</v>
      </c>
      <c r="E156" s="57" t="s">
        <v>12</v>
      </c>
      <c r="F156" s="58">
        <v>42668</v>
      </c>
      <c r="G156" s="50">
        <v>16000</v>
      </c>
    </row>
    <row r="157" spans="1:7" ht="25.5" x14ac:dyDescent="0.25">
      <c r="A157" s="53" t="s">
        <v>258</v>
      </c>
      <c r="B157" s="54" t="s">
        <v>13</v>
      </c>
      <c r="C157" s="55" t="s">
        <v>22</v>
      </c>
      <c r="D157" s="56" t="s">
        <v>318</v>
      </c>
      <c r="E157" s="57" t="s">
        <v>12</v>
      </c>
      <c r="F157" s="58">
        <v>42668</v>
      </c>
      <c r="G157" s="50">
        <v>16000</v>
      </c>
    </row>
    <row r="158" spans="1:7" ht="25.5" x14ac:dyDescent="0.25">
      <c r="A158" s="53" t="s">
        <v>258</v>
      </c>
      <c r="B158" s="54" t="s">
        <v>13</v>
      </c>
      <c r="C158" s="55" t="s">
        <v>22</v>
      </c>
      <c r="D158" s="56" t="s">
        <v>319</v>
      </c>
      <c r="E158" s="57" t="s">
        <v>12</v>
      </c>
      <c r="F158" s="58">
        <v>42668</v>
      </c>
      <c r="G158" s="50">
        <v>16000</v>
      </c>
    </row>
    <row r="159" spans="1:7" x14ac:dyDescent="0.25">
      <c r="A159" s="53" t="s">
        <v>258</v>
      </c>
      <c r="B159" s="54" t="s">
        <v>13</v>
      </c>
      <c r="C159" s="55" t="s">
        <v>39</v>
      </c>
      <c r="D159" s="56" t="s">
        <v>320</v>
      </c>
      <c r="E159" s="57" t="s">
        <v>12</v>
      </c>
      <c r="F159" s="58">
        <v>42668</v>
      </c>
      <c r="G159" s="50">
        <v>16000</v>
      </c>
    </row>
    <row r="160" spans="1:7" x14ac:dyDescent="0.25">
      <c r="A160" s="53" t="s">
        <v>258</v>
      </c>
      <c r="B160" s="54" t="s">
        <v>13</v>
      </c>
      <c r="C160" s="55" t="s">
        <v>22</v>
      </c>
      <c r="D160" s="56" t="s">
        <v>321</v>
      </c>
      <c r="E160" s="57" t="s">
        <v>12</v>
      </c>
      <c r="F160" s="58">
        <v>42668</v>
      </c>
      <c r="G160" s="50">
        <v>16000</v>
      </c>
    </row>
    <row r="161" spans="1:7" ht="25.5" x14ac:dyDescent="0.25">
      <c r="A161" s="53" t="s">
        <v>258</v>
      </c>
      <c r="B161" s="54" t="s">
        <v>13</v>
      </c>
      <c r="C161" s="55" t="s">
        <v>22</v>
      </c>
      <c r="D161" s="56" t="s">
        <v>322</v>
      </c>
      <c r="E161" s="57" t="s">
        <v>12</v>
      </c>
      <c r="F161" s="58">
        <v>42668</v>
      </c>
      <c r="G161" s="50">
        <v>16000</v>
      </c>
    </row>
    <row r="162" spans="1:7" ht="25.5" x14ac:dyDescent="0.25">
      <c r="A162" s="53" t="s">
        <v>258</v>
      </c>
      <c r="B162" s="54" t="s">
        <v>13</v>
      </c>
      <c r="C162" s="55" t="s">
        <v>22</v>
      </c>
      <c r="D162" s="56" t="s">
        <v>323</v>
      </c>
      <c r="E162" s="57" t="s">
        <v>12</v>
      </c>
      <c r="F162" s="58">
        <v>42668</v>
      </c>
      <c r="G162" s="50">
        <v>16000</v>
      </c>
    </row>
    <row r="163" spans="1:7" ht="25.5" x14ac:dyDescent="0.25">
      <c r="A163" s="53" t="s">
        <v>258</v>
      </c>
      <c r="B163" s="54" t="s">
        <v>13</v>
      </c>
      <c r="C163" s="55" t="s">
        <v>22</v>
      </c>
      <c r="D163" s="56" t="s">
        <v>214</v>
      </c>
      <c r="E163" s="57" t="s">
        <v>12</v>
      </c>
      <c r="F163" s="58">
        <v>42668</v>
      </c>
      <c r="G163" s="50">
        <v>16000</v>
      </c>
    </row>
    <row r="164" spans="1:7" x14ac:dyDescent="0.25">
      <c r="A164" s="53" t="s">
        <v>258</v>
      </c>
      <c r="B164" s="54" t="s">
        <v>13</v>
      </c>
      <c r="C164" s="55" t="s">
        <v>22</v>
      </c>
      <c r="D164" s="56" t="s">
        <v>324</v>
      </c>
      <c r="E164" s="57" t="s">
        <v>12</v>
      </c>
      <c r="F164" s="58">
        <v>42668</v>
      </c>
      <c r="G164" s="50">
        <v>16000</v>
      </c>
    </row>
    <row r="165" spans="1:7" x14ac:dyDescent="0.25">
      <c r="A165" s="53" t="s">
        <v>258</v>
      </c>
      <c r="B165" s="54" t="s">
        <v>13</v>
      </c>
      <c r="C165" s="55" t="s">
        <v>22</v>
      </c>
      <c r="D165" s="56" t="s">
        <v>325</v>
      </c>
      <c r="E165" s="57" t="s">
        <v>12</v>
      </c>
      <c r="F165" s="58">
        <v>42668</v>
      </c>
      <c r="G165" s="50">
        <v>16000</v>
      </c>
    </row>
    <row r="166" spans="1:7" ht="25.5" x14ac:dyDescent="0.25">
      <c r="A166" s="53" t="s">
        <v>258</v>
      </c>
      <c r="B166" s="54" t="s">
        <v>13</v>
      </c>
      <c r="C166" s="55" t="s">
        <v>22</v>
      </c>
      <c r="D166" s="56" t="s">
        <v>326</v>
      </c>
      <c r="E166" s="57" t="s">
        <v>12</v>
      </c>
      <c r="F166" s="58">
        <v>42668</v>
      </c>
      <c r="G166" s="50">
        <v>16000</v>
      </c>
    </row>
    <row r="167" spans="1:7" ht="25.5" x14ac:dyDescent="0.25">
      <c r="A167" s="53" t="s">
        <v>327</v>
      </c>
      <c r="B167" s="54" t="s">
        <v>13</v>
      </c>
      <c r="C167" s="55" t="s">
        <v>22</v>
      </c>
      <c r="D167" s="56" t="s">
        <v>328</v>
      </c>
      <c r="E167" s="57" t="s">
        <v>12</v>
      </c>
      <c r="F167" s="58">
        <v>42668</v>
      </c>
      <c r="G167" s="50">
        <v>16000</v>
      </c>
    </row>
    <row r="168" spans="1:7" x14ac:dyDescent="0.25">
      <c r="A168" s="53" t="s">
        <v>327</v>
      </c>
      <c r="B168" s="54" t="s">
        <v>13</v>
      </c>
      <c r="C168" s="55" t="s">
        <v>22</v>
      </c>
      <c r="D168" s="56" t="s">
        <v>329</v>
      </c>
      <c r="E168" s="57" t="s">
        <v>12</v>
      </c>
      <c r="F168" s="58">
        <v>42668</v>
      </c>
      <c r="G168" s="50">
        <v>16000</v>
      </c>
    </row>
    <row r="169" spans="1:7" x14ac:dyDescent="0.25">
      <c r="A169" s="53" t="s">
        <v>327</v>
      </c>
      <c r="B169" s="54" t="s">
        <v>13</v>
      </c>
      <c r="C169" s="55" t="s">
        <v>22</v>
      </c>
      <c r="D169" s="56" t="s">
        <v>330</v>
      </c>
      <c r="E169" s="57" t="s">
        <v>12</v>
      </c>
      <c r="F169" s="58">
        <v>42668</v>
      </c>
      <c r="G169" s="50">
        <v>16000</v>
      </c>
    </row>
    <row r="170" spans="1:7" x14ac:dyDescent="0.25">
      <c r="A170" s="53" t="s">
        <v>327</v>
      </c>
      <c r="B170" s="54" t="s">
        <v>13</v>
      </c>
      <c r="C170" s="55" t="s">
        <v>22</v>
      </c>
      <c r="D170" s="56" t="s">
        <v>331</v>
      </c>
      <c r="E170" s="57" t="s">
        <v>12</v>
      </c>
      <c r="F170" s="58">
        <v>42668</v>
      </c>
      <c r="G170" s="50">
        <v>16000</v>
      </c>
    </row>
    <row r="171" spans="1:7" x14ac:dyDescent="0.25">
      <c r="A171" s="53" t="s">
        <v>327</v>
      </c>
      <c r="B171" s="54" t="s">
        <v>13</v>
      </c>
      <c r="C171" s="55" t="s">
        <v>22</v>
      </c>
      <c r="D171" s="56" t="s">
        <v>332</v>
      </c>
      <c r="E171" s="57" t="s">
        <v>12</v>
      </c>
      <c r="F171" s="58">
        <v>42668</v>
      </c>
      <c r="G171" s="50">
        <v>16000</v>
      </c>
    </row>
    <row r="172" spans="1:7" ht="25.5" x14ac:dyDescent="0.25">
      <c r="A172" s="53" t="s">
        <v>327</v>
      </c>
      <c r="B172" s="54" t="s">
        <v>13</v>
      </c>
      <c r="C172" s="55" t="s">
        <v>22</v>
      </c>
      <c r="D172" s="56" t="s">
        <v>333</v>
      </c>
      <c r="E172" s="57" t="s">
        <v>12</v>
      </c>
      <c r="F172" s="58">
        <v>42668</v>
      </c>
      <c r="G172" s="50">
        <v>16000</v>
      </c>
    </row>
    <row r="173" spans="1:7" x14ac:dyDescent="0.25">
      <c r="A173" s="53" t="s">
        <v>327</v>
      </c>
      <c r="B173" s="54" t="s">
        <v>13</v>
      </c>
      <c r="C173" s="55" t="s">
        <v>22</v>
      </c>
      <c r="D173" s="56" t="s">
        <v>216</v>
      </c>
      <c r="E173" s="57" t="s">
        <v>12</v>
      </c>
      <c r="F173" s="58">
        <v>42668</v>
      </c>
      <c r="G173" s="50">
        <v>16000</v>
      </c>
    </row>
    <row r="174" spans="1:7" ht="25.5" x14ac:dyDescent="0.25">
      <c r="A174" s="53" t="s">
        <v>327</v>
      </c>
      <c r="B174" s="54" t="s">
        <v>13</v>
      </c>
      <c r="C174" s="55" t="s">
        <v>22</v>
      </c>
      <c r="D174" s="56" t="s">
        <v>335</v>
      </c>
      <c r="E174" s="57" t="s">
        <v>12</v>
      </c>
      <c r="F174" s="58">
        <v>42668</v>
      </c>
      <c r="G174" s="50">
        <v>16000</v>
      </c>
    </row>
    <row r="175" spans="1:7" ht="25.5" x14ac:dyDescent="0.25">
      <c r="A175" s="53" t="s">
        <v>327</v>
      </c>
      <c r="B175" s="54" t="s">
        <v>13</v>
      </c>
      <c r="C175" s="55" t="s">
        <v>22</v>
      </c>
      <c r="D175" s="56" t="s">
        <v>336</v>
      </c>
      <c r="E175" s="57" t="s">
        <v>12</v>
      </c>
      <c r="F175" s="58">
        <v>42668</v>
      </c>
      <c r="G175" s="50">
        <v>16000</v>
      </c>
    </row>
    <row r="176" spans="1:7" x14ac:dyDescent="0.25">
      <c r="A176" s="53" t="s">
        <v>327</v>
      </c>
      <c r="B176" s="54" t="s">
        <v>13</v>
      </c>
      <c r="C176" s="55" t="s">
        <v>22</v>
      </c>
      <c r="D176" s="56" t="s">
        <v>337</v>
      </c>
      <c r="E176" s="57" t="s">
        <v>12</v>
      </c>
      <c r="F176" s="58">
        <v>42668</v>
      </c>
      <c r="G176" s="50">
        <v>16000</v>
      </c>
    </row>
    <row r="177" spans="1:7" ht="25.5" x14ac:dyDescent="0.25">
      <c r="A177" s="53" t="s">
        <v>327</v>
      </c>
      <c r="B177" s="54" t="s">
        <v>13</v>
      </c>
      <c r="C177" s="55" t="s">
        <v>22</v>
      </c>
      <c r="D177" s="56" t="s">
        <v>338</v>
      </c>
      <c r="E177" s="57" t="s">
        <v>12</v>
      </c>
      <c r="F177" s="58">
        <v>42668</v>
      </c>
      <c r="G177" s="50">
        <v>16000</v>
      </c>
    </row>
    <row r="178" spans="1:7" ht="25.5" x14ac:dyDescent="0.25">
      <c r="A178" s="53" t="s">
        <v>327</v>
      </c>
      <c r="B178" s="54" t="s">
        <v>13</v>
      </c>
      <c r="C178" s="55" t="s">
        <v>22</v>
      </c>
      <c r="D178" s="56" t="s">
        <v>339</v>
      </c>
      <c r="E178" s="57" t="s">
        <v>12</v>
      </c>
      <c r="F178" s="58">
        <v>42668</v>
      </c>
      <c r="G178" s="50">
        <v>16000</v>
      </c>
    </row>
    <row r="179" spans="1:7" x14ac:dyDescent="0.25">
      <c r="A179" s="53" t="s">
        <v>259</v>
      </c>
      <c r="B179" s="54" t="s">
        <v>13</v>
      </c>
      <c r="C179" s="55" t="s">
        <v>22</v>
      </c>
      <c r="D179" s="56" t="s">
        <v>340</v>
      </c>
      <c r="E179" s="57" t="s">
        <v>12</v>
      </c>
      <c r="F179" s="58">
        <v>42668</v>
      </c>
      <c r="G179" s="50">
        <v>16000</v>
      </c>
    </row>
    <row r="180" spans="1:7" x14ac:dyDescent="0.25">
      <c r="A180" s="53" t="s">
        <v>259</v>
      </c>
      <c r="B180" s="54" t="s">
        <v>13</v>
      </c>
      <c r="C180" s="55" t="s">
        <v>22</v>
      </c>
      <c r="D180" s="56" t="s">
        <v>341</v>
      </c>
      <c r="E180" s="57" t="s">
        <v>12</v>
      </c>
      <c r="F180" s="58">
        <v>42668</v>
      </c>
      <c r="G180" s="50">
        <v>16000</v>
      </c>
    </row>
    <row r="181" spans="1:7" ht="25.5" x14ac:dyDescent="0.25">
      <c r="A181" s="53" t="s">
        <v>259</v>
      </c>
      <c r="B181" s="54" t="s">
        <v>13</v>
      </c>
      <c r="C181" s="55" t="s">
        <v>22</v>
      </c>
      <c r="D181" s="56" t="s">
        <v>342</v>
      </c>
      <c r="E181" s="57" t="s">
        <v>12</v>
      </c>
      <c r="F181" s="58">
        <v>42668</v>
      </c>
      <c r="G181" s="50">
        <v>16000</v>
      </c>
    </row>
    <row r="182" spans="1:7" ht="38.25" x14ac:dyDescent="0.25">
      <c r="A182" s="53" t="s">
        <v>259</v>
      </c>
      <c r="B182" s="54" t="s">
        <v>13</v>
      </c>
      <c r="C182" s="55" t="s">
        <v>22</v>
      </c>
      <c r="D182" s="56" t="s">
        <v>343</v>
      </c>
      <c r="E182" s="57" t="s">
        <v>12</v>
      </c>
      <c r="F182" s="58">
        <v>42668</v>
      </c>
      <c r="G182" s="50">
        <v>16000</v>
      </c>
    </row>
    <row r="183" spans="1:7" x14ac:dyDescent="0.25">
      <c r="A183" s="53" t="s">
        <v>259</v>
      </c>
      <c r="B183" s="54" t="s">
        <v>13</v>
      </c>
      <c r="C183" s="55" t="s">
        <v>22</v>
      </c>
      <c r="D183" s="56" t="s">
        <v>344</v>
      </c>
      <c r="E183" s="57" t="s">
        <v>12</v>
      </c>
      <c r="F183" s="58">
        <v>42668</v>
      </c>
      <c r="G183" s="50">
        <v>16000</v>
      </c>
    </row>
    <row r="184" spans="1:7" x14ac:dyDescent="0.25">
      <c r="A184" s="53" t="s">
        <v>259</v>
      </c>
      <c r="B184" s="54" t="s">
        <v>13</v>
      </c>
      <c r="C184" s="55" t="s">
        <v>22</v>
      </c>
      <c r="D184" s="56" t="s">
        <v>345</v>
      </c>
      <c r="E184" s="57" t="s">
        <v>12</v>
      </c>
      <c r="F184" s="58">
        <v>42668</v>
      </c>
      <c r="G184" s="50">
        <v>16000</v>
      </c>
    </row>
    <row r="185" spans="1:7" x14ac:dyDescent="0.25">
      <c r="A185" s="53" t="s">
        <v>259</v>
      </c>
      <c r="B185" s="54" t="s">
        <v>13</v>
      </c>
      <c r="C185" s="55" t="s">
        <v>22</v>
      </c>
      <c r="D185" s="56" t="s">
        <v>346</v>
      </c>
      <c r="E185" s="57" t="s">
        <v>12</v>
      </c>
      <c r="F185" s="58">
        <v>42668</v>
      </c>
      <c r="G185" s="50">
        <v>16000</v>
      </c>
    </row>
    <row r="186" spans="1:7" x14ac:dyDescent="0.25">
      <c r="A186" s="53" t="s">
        <v>259</v>
      </c>
      <c r="B186" s="54" t="s">
        <v>13</v>
      </c>
      <c r="C186" s="55" t="s">
        <v>22</v>
      </c>
      <c r="D186" s="56" t="s">
        <v>347</v>
      </c>
      <c r="E186" s="57" t="s">
        <v>12</v>
      </c>
      <c r="F186" s="58">
        <v>42668</v>
      </c>
      <c r="G186" s="50">
        <v>16000</v>
      </c>
    </row>
    <row r="187" spans="1:7" x14ac:dyDescent="0.25">
      <c r="A187" s="53" t="s">
        <v>259</v>
      </c>
      <c r="B187" s="54" t="s">
        <v>13</v>
      </c>
      <c r="C187" s="55" t="s">
        <v>22</v>
      </c>
      <c r="D187" s="56" t="s">
        <v>80</v>
      </c>
      <c r="E187" s="57" t="s">
        <v>12</v>
      </c>
      <c r="F187" s="58">
        <v>42668</v>
      </c>
      <c r="G187" s="50">
        <v>16000</v>
      </c>
    </row>
    <row r="188" spans="1:7" x14ac:dyDescent="0.25">
      <c r="A188" s="53" t="s">
        <v>259</v>
      </c>
      <c r="B188" s="54" t="s">
        <v>13</v>
      </c>
      <c r="C188" s="55" t="s">
        <v>22</v>
      </c>
      <c r="D188" s="56" t="s">
        <v>348</v>
      </c>
      <c r="E188" s="57" t="s">
        <v>12</v>
      </c>
      <c r="F188" s="58">
        <v>42668</v>
      </c>
      <c r="G188" s="50">
        <v>16000</v>
      </c>
    </row>
    <row r="189" spans="1:7" ht="25.5" x14ac:dyDescent="0.25">
      <c r="A189" s="53" t="s">
        <v>259</v>
      </c>
      <c r="B189" s="54" t="s">
        <v>13</v>
      </c>
      <c r="C189" s="55" t="s">
        <v>22</v>
      </c>
      <c r="D189" s="56" t="s">
        <v>349</v>
      </c>
      <c r="E189" s="57" t="s">
        <v>12</v>
      </c>
      <c r="F189" s="58">
        <v>42668</v>
      </c>
      <c r="G189" s="50">
        <v>16000</v>
      </c>
    </row>
    <row r="190" spans="1:7" ht="25.5" x14ac:dyDescent="0.25">
      <c r="A190" s="53" t="s">
        <v>259</v>
      </c>
      <c r="B190" s="54" t="s">
        <v>13</v>
      </c>
      <c r="C190" s="55" t="s">
        <v>22</v>
      </c>
      <c r="D190" s="56" t="s">
        <v>217</v>
      </c>
      <c r="E190" s="57" t="s">
        <v>12</v>
      </c>
      <c r="F190" s="58">
        <v>42668</v>
      </c>
      <c r="G190" s="50">
        <v>16000</v>
      </c>
    </row>
    <row r="191" spans="1:7" ht="25.5" x14ac:dyDescent="0.25">
      <c r="A191" s="53" t="s">
        <v>259</v>
      </c>
      <c r="B191" s="54" t="s">
        <v>13</v>
      </c>
      <c r="C191" s="55" t="s">
        <v>22</v>
      </c>
      <c r="D191" s="56" t="s">
        <v>350</v>
      </c>
      <c r="E191" s="57" t="s">
        <v>12</v>
      </c>
      <c r="F191" s="58">
        <v>42668</v>
      </c>
      <c r="G191" s="50">
        <v>16000</v>
      </c>
    </row>
    <row r="192" spans="1:7" x14ac:dyDescent="0.25">
      <c r="A192" s="53" t="s">
        <v>327</v>
      </c>
      <c r="B192" s="54" t="s">
        <v>13</v>
      </c>
      <c r="C192" s="55" t="s">
        <v>8</v>
      </c>
      <c r="D192" s="56" t="s">
        <v>334</v>
      </c>
      <c r="E192" s="57" t="s">
        <v>12</v>
      </c>
      <c r="F192" s="58">
        <v>42668</v>
      </c>
      <c r="G192" s="50">
        <v>16000</v>
      </c>
    </row>
    <row r="193" spans="1:7" s="64" customFormat="1" x14ac:dyDescent="0.25">
      <c r="A193" s="65" t="s">
        <v>352</v>
      </c>
      <c r="B193" s="66"/>
      <c r="C193" s="67"/>
      <c r="D193" s="68"/>
      <c r="E193" s="69"/>
      <c r="F193" s="70"/>
      <c r="G193" s="63">
        <f>SUM(G147:G192)</f>
        <v>736000</v>
      </c>
    </row>
    <row r="194" spans="1:7" x14ac:dyDescent="0.25">
      <c r="A194" s="53" t="s">
        <v>251</v>
      </c>
      <c r="B194" s="54" t="s">
        <v>7</v>
      </c>
      <c r="C194" s="55" t="s">
        <v>8</v>
      </c>
      <c r="D194" s="56" t="s">
        <v>254</v>
      </c>
      <c r="E194" s="57" t="s">
        <v>12</v>
      </c>
      <c r="F194" s="58">
        <v>42657</v>
      </c>
      <c r="G194" s="50">
        <v>500000</v>
      </c>
    </row>
    <row r="195" spans="1:7" x14ac:dyDescent="0.25">
      <c r="A195" s="53" t="s">
        <v>258</v>
      </c>
      <c r="B195" s="54" t="s">
        <v>13</v>
      </c>
      <c r="C195" s="55" t="s">
        <v>8</v>
      </c>
      <c r="D195" s="56" t="s">
        <v>52</v>
      </c>
      <c r="E195" s="57" t="s">
        <v>12</v>
      </c>
      <c r="F195" s="58">
        <v>42660</v>
      </c>
      <c r="G195" s="50">
        <v>312721</v>
      </c>
    </row>
    <row r="196" spans="1:7" x14ac:dyDescent="0.25">
      <c r="A196" s="53" t="s">
        <v>38</v>
      </c>
      <c r="B196" s="54" t="s">
        <v>13</v>
      </c>
      <c r="C196" s="55" t="s">
        <v>8</v>
      </c>
      <c r="D196" s="56" t="s">
        <v>52</v>
      </c>
      <c r="E196" s="57" t="s">
        <v>12</v>
      </c>
      <c r="F196" s="58">
        <v>42381</v>
      </c>
      <c r="G196" s="50">
        <v>2814492</v>
      </c>
    </row>
    <row r="197" spans="1:7" x14ac:dyDescent="0.25">
      <c r="A197" s="53" t="s">
        <v>257</v>
      </c>
      <c r="B197" s="54" t="s">
        <v>13</v>
      </c>
      <c r="C197" s="55" t="s">
        <v>8</v>
      </c>
      <c r="D197" s="56" t="s">
        <v>55</v>
      </c>
      <c r="E197" s="57" t="s">
        <v>12</v>
      </c>
      <c r="F197" s="58">
        <v>42660</v>
      </c>
      <c r="G197" s="50">
        <v>45098</v>
      </c>
    </row>
    <row r="198" spans="1:7" x14ac:dyDescent="0.25">
      <c r="A198" s="53" t="s">
        <v>38</v>
      </c>
      <c r="B198" s="54" t="s">
        <v>13</v>
      </c>
      <c r="C198" s="55" t="s">
        <v>8</v>
      </c>
      <c r="D198" s="56" t="s">
        <v>55</v>
      </c>
      <c r="E198" s="57" t="s">
        <v>12</v>
      </c>
      <c r="F198" s="58">
        <v>42381</v>
      </c>
      <c r="G198" s="50">
        <v>405887</v>
      </c>
    </row>
    <row r="199" spans="1:7" x14ac:dyDescent="0.25">
      <c r="A199" s="53" t="s">
        <v>257</v>
      </c>
      <c r="B199" s="54" t="s">
        <v>7</v>
      </c>
      <c r="C199" s="55" t="s">
        <v>8</v>
      </c>
      <c r="D199" s="56" t="s">
        <v>31</v>
      </c>
      <c r="E199" s="57" t="s">
        <v>12</v>
      </c>
      <c r="F199" s="58">
        <v>42660</v>
      </c>
      <c r="G199" s="50">
        <v>30000</v>
      </c>
    </row>
    <row r="200" spans="1:7" x14ac:dyDescent="0.25">
      <c r="A200" s="53" t="s">
        <v>21</v>
      </c>
      <c r="B200" s="54" t="s">
        <v>7</v>
      </c>
      <c r="C200" s="55" t="s">
        <v>8</v>
      </c>
      <c r="D200" s="56" t="s">
        <v>31</v>
      </c>
      <c r="E200" s="57" t="s">
        <v>12</v>
      </c>
      <c r="F200" s="58">
        <v>42388</v>
      </c>
      <c r="G200" s="50">
        <v>270000</v>
      </c>
    </row>
    <row r="201" spans="1:7" x14ac:dyDescent="0.25">
      <c r="A201" s="53" t="s">
        <v>257</v>
      </c>
      <c r="B201" s="54" t="s">
        <v>13</v>
      </c>
      <c r="C201" s="55" t="s">
        <v>8</v>
      </c>
      <c r="D201" s="56" t="s">
        <v>51</v>
      </c>
      <c r="E201" s="57" t="s">
        <v>12</v>
      </c>
      <c r="F201" s="58">
        <v>42660</v>
      </c>
      <c r="G201" s="50">
        <v>152655</v>
      </c>
    </row>
    <row r="202" spans="1:7" x14ac:dyDescent="0.25">
      <c r="A202" s="53" t="s">
        <v>38</v>
      </c>
      <c r="B202" s="54" t="s">
        <v>13</v>
      </c>
      <c r="C202" s="55" t="s">
        <v>8</v>
      </c>
      <c r="D202" s="56" t="s">
        <v>51</v>
      </c>
      <c r="E202" s="57" t="s">
        <v>12</v>
      </c>
      <c r="F202" s="58">
        <v>42381</v>
      </c>
      <c r="G202" s="50">
        <v>1343895</v>
      </c>
    </row>
    <row r="203" spans="1:7" x14ac:dyDescent="0.25">
      <c r="A203" s="53" t="s">
        <v>257</v>
      </c>
      <c r="B203" s="54" t="s">
        <v>13</v>
      </c>
      <c r="C203" s="55" t="s">
        <v>8</v>
      </c>
      <c r="D203" s="56" t="s">
        <v>45</v>
      </c>
      <c r="E203" s="57" t="s">
        <v>12</v>
      </c>
      <c r="F203" s="58">
        <v>42660</v>
      </c>
      <c r="G203" s="50">
        <v>69653</v>
      </c>
    </row>
    <row r="204" spans="1:7" x14ac:dyDescent="0.25">
      <c r="A204" s="53" t="s">
        <v>38</v>
      </c>
      <c r="B204" s="54" t="s">
        <v>13</v>
      </c>
      <c r="C204" s="55" t="s">
        <v>8</v>
      </c>
      <c r="D204" s="56" t="s">
        <v>45</v>
      </c>
      <c r="E204" s="57" t="s">
        <v>12</v>
      </c>
      <c r="F204" s="58">
        <v>42381</v>
      </c>
      <c r="G204" s="50">
        <v>626876</v>
      </c>
    </row>
    <row r="205" spans="1:7" x14ac:dyDescent="0.25">
      <c r="A205" s="53" t="s">
        <v>257</v>
      </c>
      <c r="B205" s="54" t="s">
        <v>13</v>
      </c>
      <c r="C205" s="55" t="s">
        <v>8</v>
      </c>
      <c r="D205" s="56" t="s">
        <v>48</v>
      </c>
      <c r="E205" s="57" t="s">
        <v>12</v>
      </c>
      <c r="F205" s="58">
        <v>42660</v>
      </c>
      <c r="G205" s="50">
        <v>168076</v>
      </c>
    </row>
    <row r="206" spans="1:7" x14ac:dyDescent="0.25">
      <c r="A206" s="53" t="s">
        <v>38</v>
      </c>
      <c r="B206" s="54" t="s">
        <v>13</v>
      </c>
      <c r="C206" s="55" t="s">
        <v>8</v>
      </c>
      <c r="D206" s="56" t="s">
        <v>48</v>
      </c>
      <c r="E206" s="57" t="s">
        <v>12</v>
      </c>
      <c r="F206" s="58">
        <v>42381</v>
      </c>
      <c r="G206" s="50">
        <v>1512681</v>
      </c>
    </row>
    <row r="207" spans="1:7" x14ac:dyDescent="0.25">
      <c r="A207" s="53" t="s">
        <v>257</v>
      </c>
      <c r="B207" s="54" t="s">
        <v>13</v>
      </c>
      <c r="C207" s="55" t="s">
        <v>8</v>
      </c>
      <c r="D207" s="56" t="s">
        <v>63</v>
      </c>
      <c r="E207" s="57" t="s">
        <v>12</v>
      </c>
      <c r="F207" s="58">
        <v>42660</v>
      </c>
      <c r="G207" s="50">
        <v>391385</v>
      </c>
    </row>
    <row r="208" spans="1:7" x14ac:dyDescent="0.25">
      <c r="A208" s="53" t="s">
        <v>38</v>
      </c>
      <c r="B208" s="54" t="s">
        <v>13</v>
      </c>
      <c r="C208" s="55" t="s">
        <v>8</v>
      </c>
      <c r="D208" s="56" t="s">
        <v>63</v>
      </c>
      <c r="E208" s="57" t="s">
        <v>12</v>
      </c>
      <c r="F208" s="58">
        <v>42381</v>
      </c>
      <c r="G208" s="50">
        <v>3522461</v>
      </c>
    </row>
    <row r="209" spans="1:7" x14ac:dyDescent="0.25">
      <c r="A209" s="53" t="s">
        <v>255</v>
      </c>
      <c r="B209" s="54" t="s">
        <v>7</v>
      </c>
      <c r="C209" s="55" t="s">
        <v>8</v>
      </c>
      <c r="D209" s="56" t="s">
        <v>253</v>
      </c>
      <c r="E209" s="57" t="s">
        <v>12</v>
      </c>
      <c r="F209" s="58">
        <v>42660</v>
      </c>
      <c r="G209" s="50">
        <v>41500</v>
      </c>
    </row>
    <row r="210" spans="1:7" x14ac:dyDescent="0.25">
      <c r="A210" s="53" t="s">
        <v>35</v>
      </c>
      <c r="B210" s="54" t="s">
        <v>7</v>
      </c>
      <c r="C210" s="55" t="s">
        <v>8</v>
      </c>
      <c r="D210" s="56" t="s">
        <v>37</v>
      </c>
      <c r="E210" s="57" t="s">
        <v>12</v>
      </c>
      <c r="F210" s="58">
        <v>42388</v>
      </c>
      <c r="G210" s="50">
        <v>373500</v>
      </c>
    </row>
    <row r="211" spans="1:7" x14ac:dyDescent="0.25">
      <c r="A211" s="53" t="s">
        <v>257</v>
      </c>
      <c r="B211" s="54" t="s">
        <v>7</v>
      </c>
      <c r="C211" s="55" t="s">
        <v>8</v>
      </c>
      <c r="D211" s="56" t="s">
        <v>20</v>
      </c>
      <c r="E211" s="57" t="s">
        <v>12</v>
      </c>
      <c r="F211" s="58">
        <v>42660</v>
      </c>
      <c r="G211" s="50">
        <v>4904</v>
      </c>
    </row>
    <row r="212" spans="1:7" x14ac:dyDescent="0.25">
      <c r="A212" s="53" t="s">
        <v>21</v>
      </c>
      <c r="B212" s="54" t="s">
        <v>7</v>
      </c>
      <c r="C212" s="55" t="s">
        <v>8</v>
      </c>
      <c r="D212" s="56" t="s">
        <v>20</v>
      </c>
      <c r="E212" s="57" t="s">
        <v>12</v>
      </c>
      <c r="F212" s="58">
        <v>42388</v>
      </c>
      <c r="G212" s="50">
        <v>44139</v>
      </c>
    </row>
    <row r="213" spans="1:7" x14ac:dyDescent="0.25">
      <c r="A213" s="53" t="s">
        <v>257</v>
      </c>
      <c r="B213" s="54" t="s">
        <v>7</v>
      </c>
      <c r="C213" s="55" t="s">
        <v>8</v>
      </c>
      <c r="D213" s="56" t="s">
        <v>30</v>
      </c>
      <c r="E213" s="57" t="s">
        <v>12</v>
      </c>
      <c r="F213" s="58">
        <v>42660</v>
      </c>
      <c r="G213" s="50">
        <v>70000</v>
      </c>
    </row>
    <row r="214" spans="1:7" x14ac:dyDescent="0.25">
      <c r="A214" s="53" t="s">
        <v>21</v>
      </c>
      <c r="B214" s="54" t="s">
        <v>7</v>
      </c>
      <c r="C214" s="55" t="s">
        <v>8</v>
      </c>
      <c r="D214" s="56" t="s">
        <v>30</v>
      </c>
      <c r="E214" s="57" t="s">
        <v>12</v>
      </c>
      <c r="F214" s="58">
        <v>42388</v>
      </c>
      <c r="G214" s="50">
        <v>630000</v>
      </c>
    </row>
    <row r="215" spans="1:7" x14ac:dyDescent="0.25">
      <c r="A215" s="53" t="s">
        <v>259</v>
      </c>
      <c r="B215" s="54" t="s">
        <v>13</v>
      </c>
      <c r="C215" s="55" t="s">
        <v>39</v>
      </c>
      <c r="D215" s="56" t="s">
        <v>40</v>
      </c>
      <c r="E215" s="57" t="s">
        <v>12</v>
      </c>
      <c r="F215" s="58">
        <v>42668</v>
      </c>
      <c r="G215" s="50">
        <v>3049</v>
      </c>
    </row>
    <row r="216" spans="1:7" x14ac:dyDescent="0.25">
      <c r="A216" s="53" t="s">
        <v>259</v>
      </c>
      <c r="B216" s="54" t="s">
        <v>13</v>
      </c>
      <c r="C216" s="55" t="s">
        <v>39</v>
      </c>
      <c r="D216" s="56" t="s">
        <v>42</v>
      </c>
      <c r="E216" s="57" t="s">
        <v>12</v>
      </c>
      <c r="F216" s="58">
        <v>42668</v>
      </c>
      <c r="G216" s="50">
        <v>395068</v>
      </c>
    </row>
    <row r="217" spans="1:7" x14ac:dyDescent="0.25">
      <c r="A217" s="53" t="s">
        <v>260</v>
      </c>
      <c r="B217" s="54" t="s">
        <v>13</v>
      </c>
      <c r="C217" s="55" t="s">
        <v>39</v>
      </c>
      <c r="D217" s="56" t="s">
        <v>43</v>
      </c>
      <c r="E217" s="57" t="s">
        <v>12</v>
      </c>
      <c r="F217" s="58">
        <v>42668</v>
      </c>
      <c r="G217" s="50">
        <v>34537</v>
      </c>
    </row>
    <row r="218" spans="1:7" x14ac:dyDescent="0.25">
      <c r="A218" s="53" t="s">
        <v>38</v>
      </c>
      <c r="B218" s="54" t="s">
        <v>13</v>
      </c>
      <c r="C218" s="55" t="s">
        <v>8</v>
      </c>
      <c r="D218" s="56" t="s">
        <v>53</v>
      </c>
      <c r="E218" s="57" t="s">
        <v>12</v>
      </c>
      <c r="F218" s="58">
        <v>42381</v>
      </c>
      <c r="G218" s="50">
        <v>2262239</v>
      </c>
    </row>
    <row r="219" spans="1:7" x14ac:dyDescent="0.25">
      <c r="A219" s="53" t="s">
        <v>251</v>
      </c>
      <c r="B219" s="54" t="s">
        <v>13</v>
      </c>
      <c r="C219" s="55" t="s">
        <v>8</v>
      </c>
      <c r="D219" s="56" t="s">
        <v>65</v>
      </c>
      <c r="E219" s="57" t="s">
        <v>12</v>
      </c>
      <c r="F219" s="58">
        <v>42657</v>
      </c>
      <c r="G219" s="50">
        <v>2000000</v>
      </c>
    </row>
    <row r="220" spans="1:7" x14ac:dyDescent="0.25">
      <c r="A220" s="53" t="s">
        <v>64</v>
      </c>
      <c r="B220" s="54" t="s">
        <v>13</v>
      </c>
      <c r="C220" s="55" t="s">
        <v>8</v>
      </c>
      <c r="D220" s="56" t="s">
        <v>65</v>
      </c>
      <c r="E220" s="57" t="s">
        <v>12</v>
      </c>
      <c r="F220" s="58">
        <v>42381</v>
      </c>
      <c r="G220" s="50">
        <v>1198707</v>
      </c>
    </row>
    <row r="221" spans="1:7" x14ac:dyDescent="0.25">
      <c r="A221" s="53" t="s">
        <v>38</v>
      </c>
      <c r="B221" s="54" t="s">
        <v>13</v>
      </c>
      <c r="C221" s="55" t="s">
        <v>8</v>
      </c>
      <c r="D221" s="56" t="s">
        <v>16</v>
      </c>
      <c r="E221" s="57" t="s">
        <v>12</v>
      </c>
      <c r="F221" s="58">
        <v>42381</v>
      </c>
      <c r="G221" s="50">
        <v>359051</v>
      </c>
    </row>
    <row r="222" spans="1:7" x14ac:dyDescent="0.25">
      <c r="A222" s="53" t="s">
        <v>21</v>
      </c>
      <c r="B222" s="54" t="s">
        <v>7</v>
      </c>
      <c r="C222" s="55" t="s">
        <v>8</v>
      </c>
      <c r="D222" s="56" t="s">
        <v>209</v>
      </c>
      <c r="E222" s="57" t="s">
        <v>12</v>
      </c>
      <c r="F222" s="58">
        <v>42388</v>
      </c>
      <c r="G222" s="50">
        <v>18000</v>
      </c>
    </row>
    <row r="223" spans="1:7" ht="25.5" x14ac:dyDescent="0.25">
      <c r="A223" s="53" t="s">
        <v>255</v>
      </c>
      <c r="B223" s="54" t="s">
        <v>7</v>
      </c>
      <c r="C223" s="55" t="s">
        <v>8</v>
      </c>
      <c r="D223" s="56" t="s">
        <v>256</v>
      </c>
      <c r="E223" s="57" t="s">
        <v>12</v>
      </c>
      <c r="F223" s="58">
        <v>42660</v>
      </c>
      <c r="G223" s="50">
        <v>2000</v>
      </c>
    </row>
    <row r="224" spans="1:7" x14ac:dyDescent="0.25">
      <c r="A224" s="53" t="s">
        <v>255</v>
      </c>
      <c r="B224" s="54" t="s">
        <v>7</v>
      </c>
      <c r="C224" s="55" t="s">
        <v>8</v>
      </c>
      <c r="D224" s="56" t="s">
        <v>17</v>
      </c>
      <c r="E224" s="57" t="s">
        <v>12</v>
      </c>
      <c r="F224" s="58">
        <v>42660</v>
      </c>
      <c r="G224" s="50">
        <v>10622</v>
      </c>
    </row>
    <row r="225" spans="1:7" x14ac:dyDescent="0.25">
      <c r="A225" s="59" t="s">
        <v>94</v>
      </c>
      <c r="B225" s="54" t="s">
        <v>7</v>
      </c>
      <c r="C225" s="60" t="s">
        <v>8</v>
      </c>
      <c r="D225" s="61" t="s">
        <v>17</v>
      </c>
      <c r="E225" s="57" t="s">
        <v>12</v>
      </c>
      <c r="F225" s="62">
        <v>42388</v>
      </c>
      <c r="G225" s="50">
        <v>95599</v>
      </c>
    </row>
    <row r="226" spans="1:7" x14ac:dyDescent="0.25">
      <c r="A226" s="53" t="s">
        <v>21</v>
      </c>
      <c r="B226" s="54" t="s">
        <v>7</v>
      </c>
      <c r="C226" s="55" t="s">
        <v>8</v>
      </c>
      <c r="D226" s="56" t="s">
        <v>17</v>
      </c>
      <c r="E226" s="57" t="s">
        <v>12</v>
      </c>
      <c r="F226" s="58">
        <v>42388</v>
      </c>
      <c r="G226" s="50">
        <v>95599</v>
      </c>
    </row>
    <row r="227" spans="1:7" x14ac:dyDescent="0.25">
      <c r="A227" s="53" t="s">
        <v>255</v>
      </c>
      <c r="B227" s="54" t="s">
        <v>7</v>
      </c>
      <c r="C227" s="55" t="s">
        <v>8</v>
      </c>
      <c r="D227" s="56" t="s">
        <v>19</v>
      </c>
      <c r="E227" s="57" t="s">
        <v>12</v>
      </c>
      <c r="F227" s="58">
        <v>42660</v>
      </c>
      <c r="G227" s="50">
        <v>30000</v>
      </c>
    </row>
    <row r="228" spans="1:7" x14ac:dyDescent="0.25">
      <c r="A228" s="53" t="s">
        <v>21</v>
      </c>
      <c r="B228" s="54" t="s">
        <v>7</v>
      </c>
      <c r="C228" s="55" t="s">
        <v>8</v>
      </c>
      <c r="D228" s="56" t="s">
        <v>19</v>
      </c>
      <c r="E228" s="57" t="s">
        <v>12</v>
      </c>
      <c r="F228" s="58">
        <v>42388</v>
      </c>
      <c r="G228" s="50">
        <v>270000</v>
      </c>
    </row>
    <row r="229" spans="1:7" x14ac:dyDescent="0.25">
      <c r="A229" s="53" t="s">
        <v>257</v>
      </c>
      <c r="B229" s="54" t="s">
        <v>13</v>
      </c>
      <c r="C229" s="55" t="s">
        <v>8</v>
      </c>
      <c r="D229" s="56" t="s">
        <v>54</v>
      </c>
      <c r="E229" s="57" t="s">
        <v>12</v>
      </c>
      <c r="F229" s="58">
        <v>42660</v>
      </c>
      <c r="G229" s="50">
        <v>12152</v>
      </c>
    </row>
    <row r="230" spans="1:7" x14ac:dyDescent="0.25">
      <c r="A230" s="53" t="s">
        <v>38</v>
      </c>
      <c r="B230" s="54" t="s">
        <v>13</v>
      </c>
      <c r="C230" s="55" t="s">
        <v>8</v>
      </c>
      <c r="D230" s="56" t="s">
        <v>54</v>
      </c>
      <c r="E230" s="57" t="s">
        <v>12</v>
      </c>
      <c r="F230" s="58">
        <v>42381</v>
      </c>
      <c r="G230" s="50">
        <v>112068</v>
      </c>
    </row>
    <row r="231" spans="1:7" x14ac:dyDescent="0.25">
      <c r="A231" s="53" t="s">
        <v>257</v>
      </c>
      <c r="B231" s="54" t="s">
        <v>13</v>
      </c>
      <c r="C231" s="55" t="s">
        <v>8</v>
      </c>
      <c r="D231" s="56" t="s">
        <v>50</v>
      </c>
      <c r="E231" s="57" t="s">
        <v>12</v>
      </c>
      <c r="F231" s="58">
        <v>42660</v>
      </c>
      <c r="G231" s="50">
        <v>17968</v>
      </c>
    </row>
    <row r="232" spans="1:7" x14ac:dyDescent="0.25">
      <c r="A232" s="53" t="s">
        <v>38</v>
      </c>
      <c r="B232" s="54" t="s">
        <v>13</v>
      </c>
      <c r="C232" s="55" t="s">
        <v>8</v>
      </c>
      <c r="D232" s="56" t="s">
        <v>50</v>
      </c>
      <c r="E232" s="57" t="s">
        <v>12</v>
      </c>
      <c r="F232" s="58">
        <v>42381</v>
      </c>
      <c r="G232" s="50">
        <v>161712</v>
      </c>
    </row>
    <row r="233" spans="1:7" x14ac:dyDescent="0.25">
      <c r="A233" s="53" t="s">
        <v>251</v>
      </c>
      <c r="B233" s="54" t="s">
        <v>7</v>
      </c>
      <c r="C233" s="55" t="s">
        <v>8</v>
      </c>
      <c r="D233" s="56" t="s">
        <v>252</v>
      </c>
      <c r="E233" s="57" t="s">
        <v>12</v>
      </c>
      <c r="F233" s="58">
        <v>42657</v>
      </c>
      <c r="G233" s="50">
        <v>500000</v>
      </c>
    </row>
    <row r="234" spans="1:7" x14ac:dyDescent="0.25">
      <c r="A234" s="53" t="s">
        <v>255</v>
      </c>
      <c r="B234" s="54" t="s">
        <v>7</v>
      </c>
      <c r="C234" s="55" t="s">
        <v>8</v>
      </c>
      <c r="D234" s="56" t="s">
        <v>34</v>
      </c>
      <c r="E234" s="57" t="s">
        <v>12</v>
      </c>
      <c r="F234" s="58">
        <v>42660</v>
      </c>
      <c r="G234" s="50">
        <v>127296</v>
      </c>
    </row>
    <row r="235" spans="1:7" x14ac:dyDescent="0.25">
      <c r="A235" s="53" t="s">
        <v>21</v>
      </c>
      <c r="B235" s="54" t="s">
        <v>7</v>
      </c>
      <c r="C235" s="55" t="s">
        <v>8</v>
      </c>
      <c r="D235" s="56" t="s">
        <v>34</v>
      </c>
      <c r="E235" s="57" t="s">
        <v>12</v>
      </c>
      <c r="F235" s="58">
        <v>42388</v>
      </c>
      <c r="G235" s="50">
        <v>1145663</v>
      </c>
    </row>
    <row r="236" spans="1:7" x14ac:dyDescent="0.25">
      <c r="A236" s="53" t="s">
        <v>257</v>
      </c>
      <c r="B236" s="54" t="s">
        <v>13</v>
      </c>
      <c r="C236" s="55" t="s">
        <v>8</v>
      </c>
      <c r="D236" s="56" t="s">
        <v>62</v>
      </c>
      <c r="E236" s="57" t="s">
        <v>12</v>
      </c>
      <c r="F236" s="58">
        <v>42660</v>
      </c>
      <c r="G236" s="50">
        <v>97762</v>
      </c>
    </row>
    <row r="237" spans="1:7" x14ac:dyDescent="0.25">
      <c r="A237" s="53" t="s">
        <v>38</v>
      </c>
      <c r="B237" s="54" t="s">
        <v>13</v>
      </c>
      <c r="C237" s="55" t="s">
        <v>39</v>
      </c>
      <c r="D237" s="56" t="s">
        <v>40</v>
      </c>
      <c r="E237" s="57" t="s">
        <v>12</v>
      </c>
      <c r="F237" s="58">
        <v>42381</v>
      </c>
      <c r="G237" s="50">
        <v>27440</v>
      </c>
    </row>
    <row r="238" spans="1:7" x14ac:dyDescent="0.25">
      <c r="A238" s="53" t="s">
        <v>38</v>
      </c>
      <c r="B238" s="54" t="s">
        <v>13</v>
      </c>
      <c r="C238" s="55" t="s">
        <v>39</v>
      </c>
      <c r="D238" s="56" t="s">
        <v>42</v>
      </c>
      <c r="E238" s="57" t="s">
        <v>12</v>
      </c>
      <c r="F238" s="58">
        <v>42381</v>
      </c>
      <c r="G238" s="50">
        <v>3553810</v>
      </c>
    </row>
    <row r="239" spans="1:7" x14ac:dyDescent="0.25">
      <c r="A239" s="53" t="s">
        <v>38</v>
      </c>
      <c r="B239" s="54" t="s">
        <v>13</v>
      </c>
      <c r="C239" s="55" t="s">
        <v>8</v>
      </c>
      <c r="D239" s="56" t="s">
        <v>62</v>
      </c>
      <c r="E239" s="57" t="s">
        <v>12</v>
      </c>
      <c r="F239" s="58">
        <v>42381</v>
      </c>
      <c r="G239" s="50">
        <v>879857</v>
      </c>
    </row>
    <row r="240" spans="1:7" x14ac:dyDescent="0.25">
      <c r="A240" s="53" t="s">
        <v>38</v>
      </c>
      <c r="B240" s="54" t="s">
        <v>13</v>
      </c>
      <c r="C240" s="55" t="s">
        <v>8</v>
      </c>
      <c r="D240" s="56" t="s">
        <v>49</v>
      </c>
      <c r="E240" s="57" t="s">
        <v>12</v>
      </c>
      <c r="F240" s="58">
        <v>42381</v>
      </c>
      <c r="G240" s="50">
        <v>2211302</v>
      </c>
    </row>
    <row r="241" spans="1:7" x14ac:dyDescent="0.25">
      <c r="A241" s="53" t="s">
        <v>257</v>
      </c>
      <c r="B241" s="54" t="s">
        <v>13</v>
      </c>
      <c r="C241" s="55" t="s">
        <v>8</v>
      </c>
      <c r="D241" s="56" t="s">
        <v>61</v>
      </c>
      <c r="E241" s="57" t="s">
        <v>12</v>
      </c>
      <c r="F241" s="58">
        <v>42660</v>
      </c>
      <c r="G241" s="50">
        <v>228758</v>
      </c>
    </row>
    <row r="242" spans="1:7" x14ac:dyDescent="0.25">
      <c r="A242" s="53" t="s">
        <v>251</v>
      </c>
      <c r="B242" s="54" t="s">
        <v>13</v>
      </c>
      <c r="C242" s="55" t="s">
        <v>8</v>
      </c>
      <c r="D242" s="56" t="s">
        <v>61</v>
      </c>
      <c r="E242" s="57" t="s">
        <v>12</v>
      </c>
      <c r="F242" s="58">
        <v>42657</v>
      </c>
      <c r="G242" s="50">
        <v>1775000</v>
      </c>
    </row>
    <row r="243" spans="1:7" x14ac:dyDescent="0.25">
      <c r="A243" s="53" t="s">
        <v>38</v>
      </c>
      <c r="B243" s="54" t="s">
        <v>13</v>
      </c>
      <c r="C243" s="55" t="s">
        <v>8</v>
      </c>
      <c r="D243" s="56" t="s">
        <v>61</v>
      </c>
      <c r="E243" s="57" t="s">
        <v>12</v>
      </c>
      <c r="F243" s="58">
        <v>42381</v>
      </c>
      <c r="G243" s="50">
        <v>2058820</v>
      </c>
    </row>
    <row r="244" spans="1:7" x14ac:dyDescent="0.25">
      <c r="A244" s="53" t="s">
        <v>255</v>
      </c>
      <c r="B244" s="54" t="s">
        <v>7</v>
      </c>
      <c r="C244" s="55" t="s">
        <v>8</v>
      </c>
      <c r="D244" s="56" t="s">
        <v>23</v>
      </c>
      <c r="E244" s="57" t="s">
        <v>12</v>
      </c>
      <c r="F244" s="58">
        <v>42660</v>
      </c>
      <c r="G244" s="50">
        <v>21504</v>
      </c>
    </row>
    <row r="245" spans="1:7" x14ac:dyDescent="0.25">
      <c r="A245" s="59" t="s">
        <v>94</v>
      </c>
      <c r="B245" s="54" t="s">
        <v>7</v>
      </c>
      <c r="C245" s="60" t="s">
        <v>8</v>
      </c>
      <c r="D245" s="61" t="s">
        <v>23</v>
      </c>
      <c r="E245" s="57" t="s">
        <v>12</v>
      </c>
      <c r="F245" s="62">
        <v>42388</v>
      </c>
      <c r="G245" s="50">
        <v>192533</v>
      </c>
    </row>
    <row r="246" spans="1:7" x14ac:dyDescent="0.25">
      <c r="A246" s="53" t="s">
        <v>21</v>
      </c>
      <c r="B246" s="54" t="s">
        <v>7</v>
      </c>
      <c r="C246" s="55" t="s">
        <v>8</v>
      </c>
      <c r="D246" s="56" t="s">
        <v>23</v>
      </c>
      <c r="E246" s="57" t="s">
        <v>12</v>
      </c>
      <c r="F246" s="58">
        <v>42388</v>
      </c>
      <c r="G246" s="50">
        <v>192633</v>
      </c>
    </row>
    <row r="247" spans="1:7" x14ac:dyDescent="0.25">
      <c r="A247" s="53" t="s">
        <v>257</v>
      </c>
      <c r="B247" s="54" t="s">
        <v>13</v>
      </c>
      <c r="C247" s="55" t="s">
        <v>8</v>
      </c>
      <c r="D247" s="56" t="s">
        <v>58</v>
      </c>
      <c r="E247" s="57" t="s">
        <v>12</v>
      </c>
      <c r="F247" s="58">
        <v>42660</v>
      </c>
      <c r="G247" s="50">
        <v>231987</v>
      </c>
    </row>
    <row r="248" spans="1:7" x14ac:dyDescent="0.25">
      <c r="A248" s="53" t="s">
        <v>38</v>
      </c>
      <c r="B248" s="54" t="s">
        <v>13</v>
      </c>
      <c r="C248" s="55" t="s">
        <v>8</v>
      </c>
      <c r="D248" s="56" t="s">
        <v>58</v>
      </c>
      <c r="E248" s="57" t="s">
        <v>12</v>
      </c>
      <c r="F248" s="58">
        <v>42381</v>
      </c>
      <c r="G248" s="50">
        <v>2087881</v>
      </c>
    </row>
    <row r="249" spans="1:7" x14ac:dyDescent="0.25">
      <c r="A249" s="53" t="s">
        <v>255</v>
      </c>
      <c r="B249" s="54" t="s">
        <v>7</v>
      </c>
      <c r="C249" s="55" t="s">
        <v>8</v>
      </c>
      <c r="D249" s="56" t="s">
        <v>32</v>
      </c>
      <c r="E249" s="57" t="s">
        <v>12</v>
      </c>
      <c r="F249" s="58">
        <v>42660</v>
      </c>
      <c r="G249" s="50">
        <v>45000</v>
      </c>
    </row>
    <row r="250" spans="1:7" x14ac:dyDescent="0.25">
      <c r="A250" s="59" t="s">
        <v>94</v>
      </c>
      <c r="B250" s="54" t="s">
        <v>7</v>
      </c>
      <c r="C250" s="60" t="s">
        <v>8</v>
      </c>
      <c r="D250" s="61" t="s">
        <v>32</v>
      </c>
      <c r="E250" s="57" t="s">
        <v>12</v>
      </c>
      <c r="F250" s="62">
        <v>42388</v>
      </c>
      <c r="G250" s="50">
        <v>405000</v>
      </c>
    </row>
    <row r="251" spans="1:7" x14ac:dyDescent="0.25">
      <c r="A251" s="53" t="s">
        <v>21</v>
      </c>
      <c r="B251" s="54" t="s">
        <v>7</v>
      </c>
      <c r="C251" s="55" t="s">
        <v>8</v>
      </c>
      <c r="D251" s="56" t="s">
        <v>32</v>
      </c>
      <c r="E251" s="57" t="s">
        <v>12</v>
      </c>
      <c r="F251" s="58">
        <v>42388</v>
      </c>
      <c r="G251" s="50">
        <v>405000</v>
      </c>
    </row>
    <row r="252" spans="1:7" x14ac:dyDescent="0.25">
      <c r="A252" s="53" t="s">
        <v>255</v>
      </c>
      <c r="B252" s="54" t="s">
        <v>7</v>
      </c>
      <c r="C252" s="55" t="s">
        <v>8</v>
      </c>
      <c r="D252" s="56" t="s">
        <v>33</v>
      </c>
      <c r="E252" s="57" t="s">
        <v>12</v>
      </c>
      <c r="F252" s="58">
        <v>42660</v>
      </c>
      <c r="G252" s="50">
        <v>264742</v>
      </c>
    </row>
    <row r="253" spans="1:7" x14ac:dyDescent="0.25">
      <c r="A253" s="53" t="s">
        <v>21</v>
      </c>
      <c r="B253" s="54" t="s">
        <v>7</v>
      </c>
      <c r="C253" s="55" t="s">
        <v>8</v>
      </c>
      <c r="D253" s="56" t="s">
        <v>33</v>
      </c>
      <c r="E253" s="57" t="s">
        <v>12</v>
      </c>
      <c r="F253" s="58">
        <v>42388</v>
      </c>
      <c r="G253" s="50">
        <v>2382682</v>
      </c>
    </row>
    <row r="254" spans="1:7" x14ac:dyDescent="0.25">
      <c r="A254" s="53" t="s">
        <v>257</v>
      </c>
      <c r="B254" s="54" t="s">
        <v>13</v>
      </c>
      <c r="C254" s="55" t="s">
        <v>8</v>
      </c>
      <c r="D254" s="56" t="s">
        <v>59</v>
      </c>
      <c r="E254" s="57" t="s">
        <v>12</v>
      </c>
      <c r="F254" s="58">
        <v>42660</v>
      </c>
      <c r="G254" s="50">
        <v>423040</v>
      </c>
    </row>
    <row r="255" spans="1:7" x14ac:dyDescent="0.25">
      <c r="A255" s="53" t="s">
        <v>38</v>
      </c>
      <c r="B255" s="54" t="s">
        <v>13</v>
      </c>
      <c r="C255" s="55" t="s">
        <v>8</v>
      </c>
      <c r="D255" s="56" t="s">
        <v>59</v>
      </c>
      <c r="E255" s="57" t="s">
        <v>12</v>
      </c>
      <c r="F255" s="58">
        <v>42381</v>
      </c>
      <c r="G255" s="50">
        <v>4707364</v>
      </c>
    </row>
    <row r="256" spans="1:7" x14ac:dyDescent="0.25">
      <c r="A256" s="53" t="s">
        <v>257</v>
      </c>
      <c r="B256" s="54" t="s">
        <v>13</v>
      </c>
      <c r="C256" s="55" t="s">
        <v>8</v>
      </c>
      <c r="D256" s="56" t="s">
        <v>46</v>
      </c>
      <c r="E256" s="57" t="s">
        <v>12</v>
      </c>
      <c r="F256" s="58">
        <v>42660</v>
      </c>
      <c r="G256" s="50">
        <v>102444</v>
      </c>
    </row>
    <row r="257" spans="1:7" x14ac:dyDescent="0.25">
      <c r="A257" s="53" t="s">
        <v>38</v>
      </c>
      <c r="B257" s="54" t="s">
        <v>13</v>
      </c>
      <c r="C257" s="55" t="s">
        <v>8</v>
      </c>
      <c r="D257" s="56" t="s">
        <v>46</v>
      </c>
      <c r="E257" s="57" t="s">
        <v>12</v>
      </c>
      <c r="F257" s="58">
        <v>42381</v>
      </c>
      <c r="G257" s="50">
        <v>921998</v>
      </c>
    </row>
    <row r="258" spans="1:7" x14ac:dyDescent="0.25">
      <c r="A258" s="53" t="s">
        <v>255</v>
      </c>
      <c r="B258" s="54" t="s">
        <v>7</v>
      </c>
      <c r="C258" s="55" t="s">
        <v>8</v>
      </c>
      <c r="D258" s="56" t="s">
        <v>9</v>
      </c>
      <c r="E258" s="57" t="s">
        <v>12</v>
      </c>
      <c r="F258" s="58">
        <v>42660</v>
      </c>
      <c r="G258" s="50">
        <v>9300</v>
      </c>
    </row>
    <row r="259" spans="1:7" x14ac:dyDescent="0.25">
      <c r="A259" s="53" t="s">
        <v>21</v>
      </c>
      <c r="B259" s="54" t="s">
        <v>7</v>
      </c>
      <c r="C259" s="55" t="s">
        <v>8</v>
      </c>
      <c r="D259" s="56" t="s">
        <v>9</v>
      </c>
      <c r="E259" s="57" t="s">
        <v>12</v>
      </c>
      <c r="F259" s="58">
        <v>42388</v>
      </c>
      <c r="G259" s="50">
        <v>83700</v>
      </c>
    </row>
    <row r="260" spans="1:7" x14ac:dyDescent="0.25">
      <c r="A260" s="53" t="s">
        <v>255</v>
      </c>
      <c r="B260" s="54" t="s">
        <v>7</v>
      </c>
      <c r="C260" s="55" t="s">
        <v>8</v>
      </c>
      <c r="D260" s="56" t="s">
        <v>24</v>
      </c>
      <c r="E260" s="57" t="s">
        <v>12</v>
      </c>
      <c r="F260" s="58">
        <v>42660</v>
      </c>
      <c r="G260" s="50">
        <v>9557</v>
      </c>
    </row>
    <row r="261" spans="1:7" x14ac:dyDescent="0.25">
      <c r="A261" s="53" t="s">
        <v>21</v>
      </c>
      <c r="B261" s="54" t="s">
        <v>7</v>
      </c>
      <c r="C261" s="55" t="s">
        <v>8</v>
      </c>
      <c r="D261" s="56" t="s">
        <v>24</v>
      </c>
      <c r="E261" s="57" t="s">
        <v>12</v>
      </c>
      <c r="F261" s="58">
        <v>42388</v>
      </c>
      <c r="G261" s="50">
        <v>86013</v>
      </c>
    </row>
    <row r="262" spans="1:7" x14ac:dyDescent="0.25">
      <c r="A262" s="53" t="s">
        <v>255</v>
      </c>
      <c r="B262" s="54" t="s">
        <v>7</v>
      </c>
      <c r="C262" s="55" t="s">
        <v>8</v>
      </c>
      <c r="D262" s="56" t="s">
        <v>27</v>
      </c>
      <c r="E262" s="57" t="s">
        <v>12</v>
      </c>
      <c r="F262" s="58">
        <v>42660</v>
      </c>
      <c r="G262" s="50">
        <v>991431</v>
      </c>
    </row>
    <row r="263" spans="1:7" x14ac:dyDescent="0.25">
      <c r="A263" s="53" t="s">
        <v>21</v>
      </c>
      <c r="B263" s="54" t="s">
        <v>7</v>
      </c>
      <c r="C263" s="55" t="s">
        <v>8</v>
      </c>
      <c r="D263" s="56" t="s">
        <v>27</v>
      </c>
      <c r="E263" s="57" t="s">
        <v>12</v>
      </c>
      <c r="F263" s="58">
        <v>42388</v>
      </c>
      <c r="G263" s="50">
        <v>8922876</v>
      </c>
    </row>
    <row r="264" spans="1:7" x14ac:dyDescent="0.25">
      <c r="A264" s="53" t="s">
        <v>38</v>
      </c>
      <c r="B264" s="54" t="s">
        <v>13</v>
      </c>
      <c r="C264" s="55" t="s">
        <v>8</v>
      </c>
      <c r="D264" s="56" t="s">
        <v>249</v>
      </c>
      <c r="E264" s="57" t="s">
        <v>12</v>
      </c>
      <c r="F264" s="58">
        <v>42381</v>
      </c>
      <c r="G264" s="50">
        <v>1808944</v>
      </c>
    </row>
    <row r="265" spans="1:7" ht="25.5" x14ac:dyDescent="0.25">
      <c r="A265" s="53" t="s">
        <v>260</v>
      </c>
      <c r="B265" s="54" t="s">
        <v>13</v>
      </c>
      <c r="C265" s="55" t="s">
        <v>8</v>
      </c>
      <c r="D265" s="56" t="s">
        <v>44</v>
      </c>
      <c r="E265" s="57" t="s">
        <v>12</v>
      </c>
      <c r="F265" s="58">
        <v>42668</v>
      </c>
      <c r="G265" s="50">
        <v>200994</v>
      </c>
    </row>
    <row r="266" spans="1:7" x14ac:dyDescent="0.25">
      <c r="A266" s="53" t="s">
        <v>257</v>
      </c>
      <c r="B266" s="54" t="s">
        <v>13</v>
      </c>
      <c r="C266" s="55" t="s">
        <v>8</v>
      </c>
      <c r="D266" s="56" t="s">
        <v>92</v>
      </c>
      <c r="E266" s="57" t="s">
        <v>12</v>
      </c>
      <c r="F266" s="58">
        <v>42660</v>
      </c>
      <c r="G266" s="50">
        <v>239176</v>
      </c>
    </row>
    <row r="267" spans="1:7" x14ac:dyDescent="0.25">
      <c r="A267" s="53" t="s">
        <v>64</v>
      </c>
      <c r="B267" s="54" t="s">
        <v>13</v>
      </c>
      <c r="C267" s="55" t="s">
        <v>8</v>
      </c>
      <c r="D267" s="56" t="s">
        <v>92</v>
      </c>
      <c r="E267" s="57" t="s">
        <v>12</v>
      </c>
      <c r="F267" s="58">
        <v>42381</v>
      </c>
      <c r="G267" s="50">
        <v>2152409</v>
      </c>
    </row>
    <row r="268" spans="1:7" x14ac:dyDescent="0.25">
      <c r="A268" s="53" t="s">
        <v>255</v>
      </c>
      <c r="B268" s="54" t="s">
        <v>7</v>
      </c>
      <c r="C268" s="55" t="s">
        <v>8</v>
      </c>
      <c r="D268" s="56" t="s">
        <v>29</v>
      </c>
      <c r="E268" s="57" t="s">
        <v>12</v>
      </c>
      <c r="F268" s="58">
        <v>42660</v>
      </c>
      <c r="G268" s="50">
        <v>348317</v>
      </c>
    </row>
    <row r="269" spans="1:7" x14ac:dyDescent="0.25">
      <c r="A269" s="59" t="s">
        <v>94</v>
      </c>
      <c r="B269" s="54" t="s">
        <v>7</v>
      </c>
      <c r="C269" s="60" t="s">
        <v>8</v>
      </c>
      <c r="D269" s="61" t="s">
        <v>29</v>
      </c>
      <c r="E269" s="57" t="s">
        <v>12</v>
      </c>
      <c r="F269" s="62">
        <v>42388</v>
      </c>
      <c r="G269" s="50">
        <v>3134850</v>
      </c>
    </row>
    <row r="270" spans="1:7" x14ac:dyDescent="0.25">
      <c r="A270" s="53" t="s">
        <v>21</v>
      </c>
      <c r="B270" s="54" t="s">
        <v>7</v>
      </c>
      <c r="C270" s="55" t="s">
        <v>8</v>
      </c>
      <c r="D270" s="56" t="s">
        <v>29</v>
      </c>
      <c r="E270" s="57" t="s">
        <v>12</v>
      </c>
      <c r="F270" s="58">
        <v>42388</v>
      </c>
      <c r="G270" s="50">
        <v>3134850</v>
      </c>
    </row>
    <row r="271" spans="1:7" x14ac:dyDescent="0.25">
      <c r="A271" s="53" t="s">
        <v>38</v>
      </c>
      <c r="B271" s="54" t="s">
        <v>13</v>
      </c>
      <c r="C271" s="55" t="s">
        <v>8</v>
      </c>
      <c r="D271" s="56" t="s">
        <v>41</v>
      </c>
      <c r="E271" s="57" t="s">
        <v>12</v>
      </c>
      <c r="F271" s="58">
        <v>42381</v>
      </c>
      <c r="G271" s="50">
        <v>291899</v>
      </c>
    </row>
    <row r="272" spans="1:7" x14ac:dyDescent="0.25">
      <c r="A272" s="53" t="s">
        <v>38</v>
      </c>
      <c r="B272" s="54" t="s">
        <v>13</v>
      </c>
      <c r="C272" s="55" t="s">
        <v>8</v>
      </c>
      <c r="D272" s="56" t="s">
        <v>43</v>
      </c>
      <c r="E272" s="57" t="s">
        <v>12</v>
      </c>
      <c r="F272" s="58">
        <v>42381</v>
      </c>
      <c r="G272" s="50">
        <v>311369</v>
      </c>
    </row>
    <row r="273" spans="1:7" s="64" customFormat="1" x14ac:dyDescent="0.25">
      <c r="A273" s="65" t="s">
        <v>361</v>
      </c>
      <c r="B273" s="66"/>
      <c r="C273" s="67"/>
      <c r="D273" s="68"/>
      <c r="E273" s="69"/>
      <c r="F273" s="70"/>
      <c r="G273" s="63">
        <f>SUM(G194:G272)</f>
        <v>67123495</v>
      </c>
    </row>
    <row r="274" spans="1:7" x14ac:dyDescent="0.25">
      <c r="A274" s="53" t="s">
        <v>87</v>
      </c>
      <c r="B274" s="54" t="s">
        <v>13</v>
      </c>
      <c r="C274" s="55" t="s">
        <v>8</v>
      </c>
      <c r="D274" s="56" t="s">
        <v>45</v>
      </c>
      <c r="E274" s="57" t="s">
        <v>10</v>
      </c>
      <c r="F274" s="58">
        <v>42524</v>
      </c>
      <c r="G274" s="50">
        <v>4238333</v>
      </c>
    </row>
    <row r="275" spans="1:7" x14ac:dyDescent="0.25">
      <c r="A275" s="53" t="s">
        <v>87</v>
      </c>
      <c r="B275" s="54" t="s">
        <v>13</v>
      </c>
      <c r="C275" s="55" t="s">
        <v>8</v>
      </c>
      <c r="D275" s="56" t="s">
        <v>48</v>
      </c>
      <c r="E275" s="57" t="s">
        <v>10</v>
      </c>
      <c r="F275" s="58">
        <v>42524</v>
      </c>
      <c r="G275" s="50">
        <v>7493755</v>
      </c>
    </row>
    <row r="276" spans="1:7" x14ac:dyDescent="0.25">
      <c r="A276" s="53" t="s">
        <v>87</v>
      </c>
      <c r="B276" s="54" t="s">
        <v>13</v>
      </c>
      <c r="C276" s="55" t="s">
        <v>8</v>
      </c>
      <c r="D276" s="56" t="s">
        <v>53</v>
      </c>
      <c r="E276" s="57" t="s">
        <v>10</v>
      </c>
      <c r="F276" s="58">
        <v>42524</v>
      </c>
      <c r="G276" s="50">
        <v>5769347</v>
      </c>
    </row>
    <row r="277" spans="1:7" x14ac:dyDescent="0.25">
      <c r="A277" s="53" t="s">
        <v>91</v>
      </c>
      <c r="B277" s="54" t="s">
        <v>13</v>
      </c>
      <c r="C277" s="55" t="s">
        <v>8</v>
      </c>
      <c r="D277" s="56" t="s">
        <v>92</v>
      </c>
      <c r="E277" s="57" t="s">
        <v>10</v>
      </c>
      <c r="F277" s="58">
        <v>42524</v>
      </c>
      <c r="G277" s="50">
        <v>48244</v>
      </c>
    </row>
    <row r="278" spans="1:7" x14ac:dyDescent="0.25">
      <c r="A278" s="53" t="s">
        <v>213</v>
      </c>
      <c r="B278" s="54" t="s">
        <v>13</v>
      </c>
      <c r="C278" s="55" t="s">
        <v>39</v>
      </c>
      <c r="D278" s="56" t="s">
        <v>43</v>
      </c>
      <c r="E278" s="57" t="s">
        <v>215</v>
      </c>
      <c r="F278" s="58">
        <v>42660</v>
      </c>
      <c r="G278" s="50">
        <v>1000000</v>
      </c>
    </row>
    <row r="279" spans="1:7" s="64" customFormat="1" x14ac:dyDescent="0.25">
      <c r="A279" s="65" t="s">
        <v>362</v>
      </c>
      <c r="B279" s="66"/>
      <c r="C279" s="67"/>
      <c r="D279" s="68"/>
      <c r="E279" s="69"/>
      <c r="F279" s="70"/>
      <c r="G279" s="63">
        <f>SUM(G274:G278)</f>
        <v>18549679</v>
      </c>
    </row>
    <row r="280" spans="1:7" x14ac:dyDescent="0.25">
      <c r="A280" s="53" t="s">
        <v>213</v>
      </c>
      <c r="B280" s="54" t="s">
        <v>13</v>
      </c>
      <c r="C280" s="55" t="s">
        <v>8</v>
      </c>
      <c r="D280" s="56" t="s">
        <v>52</v>
      </c>
      <c r="E280" s="57" t="s">
        <v>215</v>
      </c>
      <c r="F280" s="58">
        <v>42660</v>
      </c>
      <c r="G280" s="50">
        <v>500000</v>
      </c>
    </row>
    <row r="281" spans="1:7" x14ac:dyDescent="0.25">
      <c r="A281" s="53" t="s">
        <v>213</v>
      </c>
      <c r="B281" s="54" t="s">
        <v>7</v>
      </c>
      <c r="C281" s="55" t="s">
        <v>8</v>
      </c>
      <c r="D281" s="56" t="s">
        <v>27</v>
      </c>
      <c r="E281" s="57" t="s">
        <v>215</v>
      </c>
      <c r="F281" s="58">
        <v>42660</v>
      </c>
      <c r="G281" s="50">
        <v>1000000</v>
      </c>
    </row>
    <row r="282" spans="1:7" s="64" customFormat="1" x14ac:dyDescent="0.25">
      <c r="A282" s="65" t="s">
        <v>363</v>
      </c>
      <c r="B282" s="66"/>
      <c r="C282" s="67"/>
      <c r="D282" s="68"/>
      <c r="E282" s="69"/>
      <c r="F282" s="70"/>
      <c r="G282" s="63">
        <f>G281+G280</f>
        <v>1500000</v>
      </c>
    </row>
  </sheetData>
  <autoFilter ref="A4:H282"/>
  <hyperlinks>
    <hyperlink ref="A6" r:id="rId1" display="RAA 93 du 08/07/2016"/>
    <hyperlink ref="A7" r:id="rId2" display="RAA 85 du 23/06/2016"/>
    <hyperlink ref="A9" r:id="rId3" display="RAA 93 du 08/07/2016"/>
    <hyperlink ref="A10" r:id="rId4" display="RAA 182 du 06/12/2016"/>
    <hyperlink ref="A11" r:id="rId5" display="RAA 93 du 08/07/2016"/>
    <hyperlink ref="A12" r:id="rId6" display="RAA 85 du 23/06/2016"/>
    <hyperlink ref="A13" r:id="rId7" display="RAA 184 du 06/12/2016"/>
    <hyperlink ref="A14" r:id="rId8" display="RAA 93 du 08/07/2016"/>
    <hyperlink ref="A15" r:id="rId9" display="RAA 81 du 17/06/2016"/>
    <hyperlink ref="A16" r:id="rId10" display="RAA 93 du 08/07/2016"/>
    <hyperlink ref="A17" r:id="rId11" display="RAA 93 du 08/07/2016"/>
    <hyperlink ref="A18" r:id="rId12" display="RAA 81 du 17/06/2016"/>
    <hyperlink ref="A19" r:id="rId13" display="RAA 88 du 29/06/2016"/>
    <hyperlink ref="A21:A22" r:id="rId14" display="RAA 93 du 08/07/2016"/>
    <hyperlink ref="A51" r:id="rId15" display="RAA 184 du 06/12/2016"/>
    <hyperlink ref="A52" r:id="rId16" display="RAA 183 du 06/12/2016"/>
    <hyperlink ref="A53" r:id="rId17" display="RAA 182 du 06/12/2016"/>
    <hyperlink ref="A54" r:id="rId18" display="RAA 182 du 06/12/2016"/>
    <hyperlink ref="A55" r:id="rId19" display="RAA 182 du 06/12/2016"/>
    <hyperlink ref="A56" r:id="rId20" display="RAA 96 du 08/07/2016"/>
    <hyperlink ref="A57" r:id="rId21" display="RAA 93 du 08/07/2016"/>
    <hyperlink ref="A58" r:id="rId22" display="RAA 92 du 08/07/2016"/>
    <hyperlink ref="A59" r:id="rId23" display="RAA 83 du 21/06/2016"/>
    <hyperlink ref="A60" r:id="rId24" display="RAA 80 du 17/06/2016"/>
    <hyperlink ref="A61" r:id="rId25" display="RAA 80 du 17/06/2016"/>
    <hyperlink ref="A63" r:id="rId26" display="RAA 184 du 06/12/2016"/>
    <hyperlink ref="A64" r:id="rId27" display="RAA 184 du 06/12/2016"/>
    <hyperlink ref="A65" r:id="rId28" display="RAA 183 du 06/12/2016"/>
    <hyperlink ref="A66" r:id="rId29" display="RAA 182 du 06/12/2016"/>
    <hyperlink ref="A69" r:id="rId30" display="RAA 96 du 08/07/2016"/>
    <hyperlink ref="A70:A71" r:id="rId31" display="RAA 85 du 23/06/2016"/>
    <hyperlink ref="A73" r:id="rId32" display="RAA 184 du 06/12/2016"/>
    <hyperlink ref="A74" r:id="rId33" display="RAA 184 du 06/12/2016"/>
    <hyperlink ref="A75" r:id="rId34" display="RAA 183 du 06/12/2016"/>
    <hyperlink ref="A76" r:id="rId35" display="RAA 182 du 06/12/2016"/>
    <hyperlink ref="A77" r:id="rId36" display="RAA 180 du 05/12/2016"/>
    <hyperlink ref="A79" r:id="rId37" display="RAA 96 du 08/07/2016"/>
    <hyperlink ref="A80" r:id="rId38" display="RAA 96 du 08/07/2016"/>
    <hyperlink ref="A82" r:id="rId39" display="RAA 93 du 08/07/2016"/>
    <hyperlink ref="A83" r:id="rId40" display="RAA 93 du 08/07/2016"/>
    <hyperlink ref="A84" r:id="rId41" display="RAA 93 du 08/07/2016"/>
    <hyperlink ref="A85" r:id="rId42" display="RAA 86 du 27/06/2016"/>
    <hyperlink ref="A86" r:id="rId43" display="RAA 85 du 23/06/2016"/>
    <hyperlink ref="A87:A91" r:id="rId44" display="RAA 80 du 17/06/2016"/>
    <hyperlink ref="A92" r:id="rId45" display="RAA 80 du 17/06/2016"/>
    <hyperlink ref="A98" r:id="rId46" display="RAA 184 du 06/12/2016"/>
    <hyperlink ref="A99" r:id="rId47" display="RAA 85 du 23/06/2016"/>
    <hyperlink ref="A100" r:id="rId48" display="RAA 85 du 23/06/2016"/>
    <hyperlink ref="A101" r:id="rId49" display="RAA 85 du 23/06/2016"/>
    <hyperlink ref="A102" r:id="rId50" display="RAA 83 du 21/06/2016"/>
    <hyperlink ref="A104" r:id="rId51" display="RAA 83 du 21/06/2016"/>
    <hyperlink ref="A133" r:id="rId52" display="RAA 184 du 06/12/2016"/>
    <hyperlink ref="A134" r:id="rId53" display="RAA 184 du 06/12/2016"/>
    <hyperlink ref="A135" r:id="rId54" display="RAA 183 du 06/12/2016"/>
    <hyperlink ref="A136" r:id="rId55" display="RAA 178 du 02/12/2016"/>
    <hyperlink ref="A137" r:id="rId56" display="RAA 93 du 08/07/2016"/>
    <hyperlink ref="A138" r:id="rId57" display="RAA 85 du 23/06/2016"/>
    <hyperlink ref="A140" r:id="rId58"/>
    <hyperlink ref="A139" r:id="rId59"/>
    <hyperlink ref="A144" r:id="rId60" display="RAA 184 du 06/12/2016"/>
    <hyperlink ref="A145" r:id="rId61" display="RAA 96 du 08/07/2016"/>
    <hyperlink ref="A147" r:id="rId62"/>
    <hyperlink ref="A148:A162" r:id="rId63" display="RAA 181 du 06/12/2016"/>
    <hyperlink ref="A167:A169" r:id="rId64" display="RAA 180 du 05/12/2016"/>
    <hyperlink ref="A163:A166" r:id="rId65" display="RAA 181 du 06/12/2016"/>
    <hyperlink ref="A170:A172" r:id="rId66" display="RAA 180 du 05/12/2016"/>
    <hyperlink ref="A173:A178" r:id="rId67" display="RAA 180 du 05/12/2016"/>
    <hyperlink ref="A179:A189" r:id="rId68" display="RAA 179 du 02/12/2016"/>
    <hyperlink ref="A190:A191" r:id="rId69" display="RAA 179 du 02/12/2016"/>
    <hyperlink ref="A194" r:id="rId70"/>
    <hyperlink ref="A195" r:id="rId71" display="RAA 184 du 06/12/2016"/>
    <hyperlink ref="A196:A197" r:id="rId72" display="RAA 184 du 06/12/2016"/>
    <hyperlink ref="A198" r:id="rId73" display="RAA 184 du 06/12/2016"/>
    <hyperlink ref="A200" r:id="rId74" display="RAA 183 du 06/12/2016"/>
    <hyperlink ref="A199" r:id="rId75" display="RAA 184 du 06/12/2016"/>
    <hyperlink ref="A201" r:id="rId76" display="RAA 183 du 06/12/2016"/>
    <hyperlink ref="A202:A203" r:id="rId77" display="RAA 183 du 06/12/2016"/>
    <hyperlink ref="A204" r:id="rId78" display="RAA 183 du 06/12/2016"/>
    <hyperlink ref="A205" r:id="rId79" display="RAA 183 du 06/12/2016"/>
    <hyperlink ref="A206:A207" r:id="rId80" display="RAA 182 du 06/12/2016"/>
    <hyperlink ref="A208" r:id="rId81" display="RAA 182 du 06/12/2016"/>
    <hyperlink ref="A209" r:id="rId82" display="RAA 182 du 06/12/2016"/>
    <hyperlink ref="A210" r:id="rId83"/>
    <hyperlink ref="A210:A212" r:id="rId84" display="RAA 182 du 06/12/2016"/>
    <hyperlink ref="A213" r:id="rId85"/>
    <hyperlink ref="A214" r:id="rId86" display="RAA 182 du 06/12/2016"/>
    <hyperlink ref="A217" r:id="rId87"/>
    <hyperlink ref="A215:A216" r:id="rId88" display="RAA 179 du 02/12/2016"/>
    <hyperlink ref="A225" r:id="rId89"/>
    <hyperlink ref="A226:A228" r:id="rId90" display="RAA 120 du 17/08/2016"/>
    <hyperlink ref="A229:A231" r:id="rId91" display="RAA 96 du 08/07/2016"/>
    <hyperlink ref="A232" r:id="rId92" display="RAA 96 du 08/07/2016"/>
    <hyperlink ref="A233" r:id="rId93" display="RAA 96 du 08/07/2016"/>
    <hyperlink ref="A234" r:id="rId94" display="RAA 96 du 08/07/2016"/>
    <hyperlink ref="A237" r:id="rId95"/>
    <hyperlink ref="A235" r:id="rId96"/>
    <hyperlink ref="A238:A239" r:id="rId97" display="RAA 93 du 08/07/2016"/>
    <hyperlink ref="A240:A242" r:id="rId98" display="RAA 93 du 08/07/2016"/>
    <hyperlink ref="A243" r:id="rId99"/>
    <hyperlink ref="A244" r:id="rId100" display="RAA 93 du 08/07/2016"/>
    <hyperlink ref="A245" r:id="rId101"/>
    <hyperlink ref="A245:A246" r:id="rId102" display="RAA 93 du 08/07/2016"/>
    <hyperlink ref="A249" r:id="rId103" display="RAA 92 du 08/07/2016"/>
    <hyperlink ref="A247:A248" r:id="rId104" display="RAA 93 du 08/07/2016"/>
    <hyperlink ref="A250" r:id="rId105"/>
    <hyperlink ref="A250:A251" r:id="rId106" display="RAA 90 du 01/07/2016"/>
    <hyperlink ref="A252" r:id="rId107" display="RAA 88 du 29/06/2016"/>
    <hyperlink ref="A253" r:id="rId108" display="RAA 86 du 27/06/2016"/>
    <hyperlink ref="A254:A255" r:id="rId109" display="RAA 85 du 23/06/2016"/>
    <hyperlink ref="A256" r:id="rId110" display="RAA 85 du 23/06/2016"/>
    <hyperlink ref="A257" r:id="rId111" display="RAA 85 du 23/06/2016"/>
    <hyperlink ref="A258" r:id="rId112" display="RAA 85 du 23/06/2016"/>
    <hyperlink ref="A259" r:id="rId113" display="RAA 81 du 17/06/2016"/>
    <hyperlink ref="A260:A261" r:id="rId114" display="RAA 81 du 17/06/2016"/>
    <hyperlink ref="A262" r:id="rId115" display="RAA 80 du 17/06/2016"/>
    <hyperlink ref="A263:A265" r:id="rId116" display="RAA 80 du 17/06/2016"/>
    <hyperlink ref="A266" r:id="rId117" display="RAA 80 du 17/06/2016"/>
    <hyperlink ref="A269" r:id="rId118"/>
    <hyperlink ref="A274" r:id="rId119" display="RAA 183 du 06/12/2016"/>
    <hyperlink ref="A275" r:id="rId120" display="RAA 183 du 06/12/2016"/>
    <hyperlink ref="A276" r:id="rId121" display="RAA 178 du 02/12/2016"/>
    <hyperlink ref="A280" r:id="rId122" display="RAA 184 du 06/12/2016"/>
    <hyperlink ref="A281" r:id="rId123" display="RAA 81 du 17/06/2016"/>
    <hyperlink ref="A106" r:id="rId124" display="RAA 184 du 06/12/2016"/>
    <hyperlink ref="A107" r:id="rId125" display="RAA 184 du 06/12/2016"/>
    <hyperlink ref="A108" r:id="rId126" display="RAA 183 du 06/12/2016"/>
    <hyperlink ref="A109" r:id="rId127" display="RAA 183 du 06/12/2016"/>
    <hyperlink ref="A110" r:id="rId128" display="RAA 183 du 06/12/2016"/>
    <hyperlink ref="A111" r:id="rId129" display="RAA 182 du 06/12/2016"/>
    <hyperlink ref="A112" r:id="rId130" display="RAA 182 du 06/12/2016"/>
    <hyperlink ref="A113" r:id="rId131" display="RAA 178 du 02/12/2016"/>
    <hyperlink ref="A122" r:id="rId132" display="RAA 96 du 08/07/2016"/>
    <hyperlink ref="A123" r:id="rId133" display="RAA 93 du 08/07/2016"/>
    <hyperlink ref="A124" r:id="rId134" display="RAA 93 du 08/07/2016"/>
    <hyperlink ref="A125" r:id="rId135" display="RAA 92 du 08/07/2016"/>
    <hyperlink ref="A126" r:id="rId136" display="RAA 90 du 01/07/2016"/>
    <hyperlink ref="A127" r:id="rId137" display="RAA 86 du 27/06/2016"/>
    <hyperlink ref="A128" r:id="rId138" display="RAA 83 du 21/06/2016"/>
    <hyperlink ref="A129" r:id="rId139" display="RAA 80 du 17/06/2016"/>
    <hyperlink ref="A93" r:id="rId140"/>
    <hyperlink ref="A81" r:id="rId141"/>
    <hyperlink ref="A24" r:id="rId142" display="RAA 183 du 06/12/2016"/>
    <hyperlink ref="A25" r:id="rId143" display="RAA 182 du 06/12/2016"/>
    <hyperlink ref="A26" r:id="rId144"/>
    <hyperlink ref="A29" r:id="rId145" display="RAA 120 du 17/08/2016"/>
    <hyperlink ref="A30" r:id="rId146" display="RAA 96 du 08/07/2016"/>
    <hyperlink ref="A31" r:id="rId147" display="RAA 96 du 08/07/2016"/>
    <hyperlink ref="A32" r:id="rId148" display="RAA 92 du 08/07/2016"/>
    <hyperlink ref="A33" r:id="rId149" display="RAA 88 du 29/06/2016"/>
    <hyperlink ref="A34" r:id="rId150" display="RAA 85 du 23/06/2016"/>
    <hyperlink ref="A35" r:id="rId151" display="RAA 85 du 23/06/2016"/>
    <hyperlink ref="A36" r:id="rId152" display="RAA 80 du 17/06/2016"/>
    <hyperlink ref="A41" r:id="rId153" display="RAA 120 du 17/08/2016"/>
    <hyperlink ref="A42" r:id="rId154" display="RAA 96 du 08/07/2016"/>
    <hyperlink ref="A43" r:id="rId155" display="RAA 81 du 17/06/2016"/>
    <hyperlink ref="A45" r:id="rId156" display="RAA 80 du 17/06/2016"/>
    <hyperlink ref="A46" r:id="rId157" display="RAA 183 du 06/12/2016"/>
    <hyperlink ref="A47" r:id="rId158" display="RAA 182 du 06/12/2016"/>
  </hyperlinks>
  <printOptions horizontalCentered="1"/>
  <pageMargins left="0" right="0" top="0.55118110236220474" bottom="0.35433070866141736" header="0.31496062992125984" footer="0.31496062992125984"/>
  <pageSetup paperSize="9" scale="81" orientation="portrait" r:id="rId159"/>
  <rowBreaks count="4" manualBreakCount="4">
    <brk id="50" max="16383" man="1"/>
    <brk id="105" max="16383" man="1"/>
    <brk id="143" max="16383" man="1"/>
    <brk id="1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24"/>
  <sheetViews>
    <sheetView zoomScaleNormal="100" workbookViewId="0">
      <pane xSplit="7" ySplit="2" topLeftCell="H3" activePane="bottomRight" state="frozenSplit"/>
      <selection pane="topRight" activeCell="G1" sqref="G1"/>
      <selection pane="bottomLeft" activeCell="A2" sqref="A2"/>
      <selection pane="bottomRight" activeCell="E14" sqref="E14"/>
    </sheetView>
  </sheetViews>
  <sheetFormatPr baseColWidth="10" defaultRowHeight="12.75" x14ac:dyDescent="0.2"/>
  <cols>
    <col min="1" max="1" width="19.42578125" style="1" customWidth="1"/>
    <col min="2" max="2" width="8" style="1" customWidth="1"/>
    <col min="3" max="3" width="7.28515625" style="1" customWidth="1"/>
    <col min="4" max="4" width="30.42578125" style="1" bestFit="1" customWidth="1"/>
    <col min="5" max="5" width="10.140625" style="1" customWidth="1"/>
    <col min="6" max="6" width="12" style="1" customWidth="1"/>
    <col min="7" max="7" width="59.85546875" style="2" customWidth="1"/>
    <col min="8" max="19" width="11" style="1" customWidth="1"/>
    <col min="20" max="22" width="13" style="1" customWidth="1"/>
    <col min="23" max="31" width="11" style="1" customWidth="1"/>
    <col min="32" max="32" width="11.7109375" style="1" customWidth="1"/>
    <col min="33" max="16384" width="11.42578125" style="1"/>
  </cols>
  <sheetData>
    <row r="1" spans="1:71" s="10" customFormat="1" x14ac:dyDescent="0.2">
      <c r="A1" s="11"/>
      <c r="B1" s="11"/>
      <c r="C1" s="12"/>
      <c r="D1" s="13"/>
      <c r="E1" s="21"/>
      <c r="F1" s="15"/>
      <c r="G1" s="16"/>
      <c r="H1" s="22" t="s">
        <v>136</v>
      </c>
      <c r="I1" s="23" t="s">
        <v>126</v>
      </c>
      <c r="J1" s="23" t="s">
        <v>136</v>
      </c>
      <c r="K1" s="23" t="s">
        <v>261</v>
      </c>
      <c r="L1" s="23" t="s">
        <v>222</v>
      </c>
      <c r="M1" s="23" t="s">
        <v>223</v>
      </c>
      <c r="N1" s="23" t="s">
        <v>228</v>
      </c>
      <c r="O1" s="23" t="s">
        <v>126</v>
      </c>
      <c r="P1" s="23" t="s">
        <v>126</v>
      </c>
      <c r="Q1" s="23" t="s">
        <v>145</v>
      </c>
      <c r="R1" s="23" t="s">
        <v>140</v>
      </c>
      <c r="S1" s="23" t="s">
        <v>136</v>
      </c>
      <c r="T1" s="23" t="s">
        <v>136</v>
      </c>
      <c r="U1" s="23" t="s">
        <v>145</v>
      </c>
      <c r="V1" s="23" t="s">
        <v>140</v>
      </c>
      <c r="W1" s="23" t="s">
        <v>139</v>
      </c>
      <c r="X1" s="23" t="s">
        <v>136</v>
      </c>
      <c r="Y1" s="23" t="s">
        <v>136</v>
      </c>
      <c r="Z1" s="23" t="s">
        <v>136</v>
      </c>
      <c r="AA1" s="23" t="s">
        <v>136</v>
      </c>
      <c r="AB1" s="23" t="s">
        <v>126</v>
      </c>
      <c r="AC1" s="23" t="s">
        <v>126</v>
      </c>
      <c r="AD1" s="23" t="s">
        <v>136</v>
      </c>
      <c r="AE1" s="23" t="s">
        <v>139</v>
      </c>
      <c r="AF1" s="24" t="s">
        <v>226</v>
      </c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</row>
    <row r="2" spans="1:71" s="41" customFormat="1" ht="76.5" x14ac:dyDescent="0.2">
      <c r="A2" s="37" t="s">
        <v>0</v>
      </c>
      <c r="B2" s="37" t="s">
        <v>1</v>
      </c>
      <c r="C2" s="38" t="s">
        <v>207</v>
      </c>
      <c r="D2" s="38" t="s">
        <v>2</v>
      </c>
      <c r="E2" s="39" t="s">
        <v>3</v>
      </c>
      <c r="F2" s="40" t="s">
        <v>4</v>
      </c>
      <c r="G2" s="35" t="s">
        <v>5</v>
      </c>
      <c r="H2" s="26" t="s">
        <v>143</v>
      </c>
      <c r="I2" s="26" t="s">
        <v>127</v>
      </c>
      <c r="J2" s="26" t="s">
        <v>221</v>
      </c>
      <c r="K2" s="26" t="s">
        <v>221</v>
      </c>
      <c r="L2" s="26" t="s">
        <v>221</v>
      </c>
      <c r="M2" s="26" t="s">
        <v>221</v>
      </c>
      <c r="N2" s="26" t="s">
        <v>221</v>
      </c>
      <c r="O2" s="26" t="s">
        <v>128</v>
      </c>
      <c r="P2" s="26" t="s">
        <v>224</v>
      </c>
      <c r="Q2" s="26" t="s">
        <v>151</v>
      </c>
      <c r="R2" s="26" t="s">
        <v>142</v>
      </c>
      <c r="S2" s="26" t="s">
        <v>224</v>
      </c>
      <c r="T2" s="26" t="s">
        <v>306</v>
      </c>
      <c r="U2" s="26" t="s">
        <v>146</v>
      </c>
      <c r="V2" s="26" t="s">
        <v>144</v>
      </c>
      <c r="W2" s="26" t="s">
        <v>141</v>
      </c>
      <c r="X2" s="26" t="s">
        <v>137</v>
      </c>
      <c r="Y2" s="26" t="s">
        <v>138</v>
      </c>
      <c r="Z2" s="26" t="s">
        <v>148</v>
      </c>
      <c r="AA2" s="26" t="s">
        <v>227</v>
      </c>
      <c r="AB2" s="26" t="s">
        <v>352</v>
      </c>
      <c r="AC2" s="26" t="s">
        <v>129</v>
      </c>
      <c r="AD2" s="26" t="s">
        <v>154</v>
      </c>
      <c r="AE2" s="26" t="s">
        <v>225</v>
      </c>
      <c r="AF2" s="27" t="s">
        <v>250</v>
      </c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</row>
    <row r="3" spans="1:71" x14ac:dyDescent="0.2">
      <c r="A3" s="29" t="s">
        <v>251</v>
      </c>
      <c r="B3" s="3" t="s">
        <v>7</v>
      </c>
      <c r="C3" s="4" t="s">
        <v>8</v>
      </c>
      <c r="D3" s="5" t="s">
        <v>29</v>
      </c>
      <c r="E3" s="30" t="s">
        <v>12</v>
      </c>
      <c r="F3" s="6">
        <v>42657</v>
      </c>
      <c r="G3" s="17" t="s">
        <v>263</v>
      </c>
      <c r="H3" s="18"/>
      <c r="I3" s="19"/>
      <c r="J3" s="19"/>
      <c r="K3" s="19"/>
      <c r="L3" s="19"/>
      <c r="M3" s="19"/>
      <c r="N3" s="19"/>
      <c r="O3" s="19"/>
      <c r="P3" s="19">
        <v>700000</v>
      </c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20"/>
    </row>
    <row r="4" spans="1:71" ht="25.5" x14ac:dyDescent="0.2">
      <c r="A4" s="29" t="s">
        <v>251</v>
      </c>
      <c r="B4" s="3" t="s">
        <v>13</v>
      </c>
      <c r="C4" s="4" t="s">
        <v>8</v>
      </c>
      <c r="D4" s="5" t="s">
        <v>62</v>
      </c>
      <c r="E4" s="30" t="s">
        <v>12</v>
      </c>
      <c r="F4" s="6">
        <v>42657</v>
      </c>
      <c r="G4" s="17" t="s">
        <v>262</v>
      </c>
      <c r="H4" s="18"/>
      <c r="I4" s="19">
        <v>4000000</v>
      </c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20"/>
    </row>
    <row r="5" spans="1:71" x14ac:dyDescent="0.2">
      <c r="A5" s="29" t="s">
        <v>251</v>
      </c>
      <c r="B5" s="3" t="s">
        <v>7</v>
      </c>
      <c r="C5" s="4" t="s">
        <v>8</v>
      </c>
      <c r="D5" s="5" t="s">
        <v>9</v>
      </c>
      <c r="E5" s="30" t="s">
        <v>12</v>
      </c>
      <c r="F5" s="6">
        <v>42657</v>
      </c>
      <c r="G5" s="17" t="s">
        <v>264</v>
      </c>
      <c r="H5" s="18"/>
      <c r="I5" s="19"/>
      <c r="J5" s="19"/>
      <c r="K5" s="19">
        <v>400000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20"/>
    </row>
    <row r="6" spans="1:71" x14ac:dyDescent="0.2">
      <c r="A6" s="29" t="s">
        <v>251</v>
      </c>
      <c r="B6" s="3" t="s">
        <v>13</v>
      </c>
      <c r="C6" s="4" t="s">
        <v>8</v>
      </c>
      <c r="D6" s="5" t="s">
        <v>49</v>
      </c>
      <c r="E6" s="30" t="s">
        <v>12</v>
      </c>
      <c r="F6" s="6">
        <v>42657</v>
      </c>
      <c r="G6" s="17" t="s">
        <v>265</v>
      </c>
      <c r="H6" s="18"/>
      <c r="I6" s="19"/>
      <c r="J6" s="19"/>
      <c r="K6" s="19">
        <v>675000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20"/>
    </row>
    <row r="7" spans="1:71" x14ac:dyDescent="0.2">
      <c r="A7" s="29" t="s">
        <v>251</v>
      </c>
      <c r="B7" s="3" t="s">
        <v>13</v>
      </c>
      <c r="C7" s="4" t="s">
        <v>8</v>
      </c>
      <c r="D7" s="5" t="s">
        <v>57</v>
      </c>
      <c r="E7" s="30" t="s">
        <v>12</v>
      </c>
      <c r="F7" s="6">
        <v>42657</v>
      </c>
      <c r="G7" s="17" t="s">
        <v>263</v>
      </c>
      <c r="H7" s="18"/>
      <c r="I7" s="19"/>
      <c r="J7" s="19"/>
      <c r="K7" s="19"/>
      <c r="L7" s="19"/>
      <c r="M7" s="19"/>
      <c r="N7" s="19"/>
      <c r="O7" s="19"/>
      <c r="P7" s="19">
        <v>700000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20"/>
    </row>
    <row r="8" spans="1:71" ht="25.5" x14ac:dyDescent="0.2">
      <c r="A8" s="29" t="s">
        <v>251</v>
      </c>
      <c r="B8" s="3" t="s">
        <v>13</v>
      </c>
      <c r="C8" s="4" t="s">
        <v>8</v>
      </c>
      <c r="D8" s="5" t="s">
        <v>61</v>
      </c>
      <c r="E8" s="30" t="s">
        <v>12</v>
      </c>
      <c r="F8" s="6">
        <v>42657</v>
      </c>
      <c r="G8" s="17" t="s">
        <v>266</v>
      </c>
      <c r="H8" s="18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>
        <v>1775000</v>
      </c>
      <c r="AD8" s="19"/>
      <c r="AE8" s="19"/>
      <c r="AF8" s="20"/>
    </row>
    <row r="9" spans="1:71" x14ac:dyDescent="0.2">
      <c r="A9" s="29" t="s">
        <v>251</v>
      </c>
      <c r="B9" s="3" t="s">
        <v>13</v>
      </c>
      <c r="C9" s="4" t="s">
        <v>8</v>
      </c>
      <c r="D9" s="5" t="s">
        <v>16</v>
      </c>
      <c r="E9" s="30" t="s">
        <v>12</v>
      </c>
      <c r="F9" s="6">
        <v>42657</v>
      </c>
      <c r="G9" s="17" t="s">
        <v>302</v>
      </c>
      <c r="H9" s="18"/>
      <c r="I9" s="19"/>
      <c r="J9" s="19"/>
      <c r="K9" s="19"/>
      <c r="L9" s="19"/>
      <c r="M9" s="19"/>
      <c r="N9" s="19"/>
      <c r="O9" s="19"/>
      <c r="P9" s="19">
        <v>500000</v>
      </c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20"/>
    </row>
    <row r="10" spans="1:71" x14ac:dyDescent="0.2">
      <c r="A10" s="29" t="s">
        <v>251</v>
      </c>
      <c r="B10" s="3" t="s">
        <v>7</v>
      </c>
      <c r="C10" s="4" t="s">
        <v>8</v>
      </c>
      <c r="D10" s="5" t="s">
        <v>252</v>
      </c>
      <c r="E10" s="30" t="s">
        <v>12</v>
      </c>
      <c r="F10" s="6">
        <v>42657</v>
      </c>
      <c r="G10" s="17" t="s">
        <v>303</v>
      </c>
      <c r="H10" s="18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>
        <v>500000</v>
      </c>
      <c r="AD10" s="19"/>
      <c r="AE10" s="19"/>
      <c r="AF10" s="20"/>
    </row>
    <row r="11" spans="1:71" x14ac:dyDescent="0.2">
      <c r="A11" s="29" t="s">
        <v>251</v>
      </c>
      <c r="B11" s="3" t="s">
        <v>7</v>
      </c>
      <c r="C11" s="4" t="s">
        <v>8</v>
      </c>
      <c r="D11" s="5" t="s">
        <v>83</v>
      </c>
      <c r="E11" s="30" t="s">
        <v>12</v>
      </c>
      <c r="F11" s="6">
        <v>42657</v>
      </c>
      <c r="G11" s="17" t="s">
        <v>303</v>
      </c>
      <c r="H11" s="18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20"/>
    </row>
    <row r="12" spans="1:71" ht="25.5" x14ac:dyDescent="0.2">
      <c r="A12" s="29" t="s">
        <v>251</v>
      </c>
      <c r="B12" s="3" t="s">
        <v>7</v>
      </c>
      <c r="C12" s="4" t="s">
        <v>8</v>
      </c>
      <c r="D12" s="5" t="s">
        <v>253</v>
      </c>
      <c r="E12" s="30" t="s">
        <v>12</v>
      </c>
      <c r="F12" s="6">
        <v>42657</v>
      </c>
      <c r="G12" s="17" t="s">
        <v>290</v>
      </c>
      <c r="H12" s="18"/>
      <c r="I12" s="19"/>
      <c r="J12" s="19"/>
      <c r="K12" s="19">
        <v>1500000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0"/>
    </row>
    <row r="13" spans="1:71" ht="38.25" x14ac:dyDescent="0.2">
      <c r="A13" s="29" t="s">
        <v>251</v>
      </c>
      <c r="B13" s="3" t="s">
        <v>13</v>
      </c>
      <c r="C13" s="4" t="s">
        <v>8</v>
      </c>
      <c r="D13" s="5" t="s">
        <v>65</v>
      </c>
      <c r="E13" s="30" t="s">
        <v>12</v>
      </c>
      <c r="F13" s="6">
        <v>42657</v>
      </c>
      <c r="G13" s="17" t="s">
        <v>267</v>
      </c>
      <c r="H13" s="18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>
        <v>2000000</v>
      </c>
      <c r="AD13" s="19"/>
      <c r="AE13" s="19"/>
      <c r="AF13" s="20"/>
    </row>
    <row r="14" spans="1:71" x14ac:dyDescent="0.2">
      <c r="A14" s="29" t="s">
        <v>251</v>
      </c>
      <c r="B14" s="3" t="s">
        <v>7</v>
      </c>
      <c r="C14" s="4" t="s">
        <v>8</v>
      </c>
      <c r="D14" s="5" t="s">
        <v>30</v>
      </c>
      <c r="E14" s="30" t="s">
        <v>12</v>
      </c>
      <c r="F14" s="6">
        <v>42657</v>
      </c>
      <c r="G14" s="17" t="s">
        <v>304</v>
      </c>
      <c r="H14" s="18"/>
      <c r="I14" s="19"/>
      <c r="J14" s="19"/>
      <c r="K14" s="19"/>
      <c r="L14" s="19"/>
      <c r="M14" s="19"/>
      <c r="N14" s="19"/>
      <c r="O14" s="19"/>
      <c r="P14" s="19">
        <v>1000000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20"/>
    </row>
    <row r="15" spans="1:71" x14ac:dyDescent="0.2">
      <c r="A15" s="29" t="s">
        <v>251</v>
      </c>
      <c r="B15" s="3" t="s">
        <v>7</v>
      </c>
      <c r="C15" s="4" t="s">
        <v>8</v>
      </c>
      <c r="D15" s="5" t="s">
        <v>254</v>
      </c>
      <c r="E15" s="30" t="s">
        <v>12</v>
      </c>
      <c r="F15" s="6">
        <v>42657</v>
      </c>
      <c r="G15" s="17" t="s">
        <v>303</v>
      </c>
      <c r="H15" s="18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>
        <v>500000</v>
      </c>
      <c r="AD15" s="19"/>
      <c r="AE15" s="19"/>
      <c r="AF15" s="20"/>
    </row>
    <row r="16" spans="1:71" x14ac:dyDescent="0.2">
      <c r="A16" s="29" t="s">
        <v>251</v>
      </c>
      <c r="B16" s="3" t="s">
        <v>13</v>
      </c>
      <c r="C16" s="4" t="s">
        <v>8</v>
      </c>
      <c r="D16" s="5" t="s">
        <v>51</v>
      </c>
      <c r="E16" s="30" t="s">
        <v>12</v>
      </c>
      <c r="F16" s="6">
        <v>42657</v>
      </c>
      <c r="G16" s="17" t="s">
        <v>305</v>
      </c>
      <c r="H16" s="18"/>
      <c r="I16" s="19"/>
      <c r="J16" s="19"/>
      <c r="K16" s="19"/>
      <c r="L16" s="19"/>
      <c r="M16" s="19"/>
      <c r="N16" s="19"/>
      <c r="O16" s="19"/>
      <c r="P16" s="19">
        <v>400000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20"/>
    </row>
    <row r="17" spans="1:32" ht="38.25" x14ac:dyDescent="0.2">
      <c r="A17" s="29" t="s">
        <v>255</v>
      </c>
      <c r="B17" s="3" t="s">
        <v>7</v>
      </c>
      <c r="C17" s="4" t="s">
        <v>8</v>
      </c>
      <c r="D17" s="5" t="s">
        <v>29</v>
      </c>
      <c r="E17" s="30" t="s">
        <v>12</v>
      </c>
      <c r="F17" s="6">
        <v>42660</v>
      </c>
      <c r="G17" s="17" t="s">
        <v>291</v>
      </c>
      <c r="H17" s="18"/>
      <c r="I17" s="19"/>
      <c r="J17" s="19"/>
      <c r="K17" s="19"/>
      <c r="L17" s="19"/>
      <c r="M17" s="19"/>
      <c r="N17" s="19"/>
      <c r="O17" s="19"/>
      <c r="P17" s="19">
        <v>346201</v>
      </c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>
        <v>348317</v>
      </c>
      <c r="AD17" s="19"/>
      <c r="AE17" s="19"/>
      <c r="AF17" s="20"/>
    </row>
    <row r="18" spans="1:32" ht="38.25" x14ac:dyDescent="0.2">
      <c r="A18" s="29" t="s">
        <v>255</v>
      </c>
      <c r="B18" s="3" t="s">
        <v>7</v>
      </c>
      <c r="C18" s="4" t="s">
        <v>8</v>
      </c>
      <c r="D18" s="5" t="s">
        <v>33</v>
      </c>
      <c r="E18" s="30" t="s">
        <v>12</v>
      </c>
      <c r="F18" s="6">
        <v>42660</v>
      </c>
      <c r="G18" s="17" t="s">
        <v>292</v>
      </c>
      <c r="H18" s="18"/>
      <c r="I18" s="19"/>
      <c r="J18" s="19"/>
      <c r="K18" s="19"/>
      <c r="L18" s="19"/>
      <c r="M18" s="19"/>
      <c r="N18" s="19"/>
      <c r="O18" s="19"/>
      <c r="P18" s="19">
        <v>154508</v>
      </c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>
        <v>264742</v>
      </c>
      <c r="AD18" s="19"/>
      <c r="AE18" s="19"/>
      <c r="AF18" s="20"/>
    </row>
    <row r="19" spans="1:32" ht="25.5" x14ac:dyDescent="0.2">
      <c r="A19" s="29" t="s">
        <v>255</v>
      </c>
      <c r="B19" s="3" t="s">
        <v>7</v>
      </c>
      <c r="C19" s="4" t="s">
        <v>8</v>
      </c>
      <c r="D19" s="5" t="s">
        <v>24</v>
      </c>
      <c r="E19" s="30" t="s">
        <v>12</v>
      </c>
      <c r="F19" s="6">
        <v>42660</v>
      </c>
      <c r="G19" s="17" t="s">
        <v>268</v>
      </c>
      <c r="H19" s="18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>
        <v>9557</v>
      </c>
      <c r="AD19" s="19"/>
      <c r="AE19" s="19"/>
      <c r="AF19" s="20"/>
    </row>
    <row r="20" spans="1:32" ht="38.25" x14ac:dyDescent="0.2">
      <c r="A20" s="29" t="s">
        <v>255</v>
      </c>
      <c r="B20" s="3" t="s">
        <v>7</v>
      </c>
      <c r="C20" s="4" t="s">
        <v>8</v>
      </c>
      <c r="D20" s="5" t="s">
        <v>27</v>
      </c>
      <c r="E20" s="30" t="s">
        <v>12</v>
      </c>
      <c r="F20" s="6">
        <v>42660</v>
      </c>
      <c r="G20" s="17" t="s">
        <v>293</v>
      </c>
      <c r="H20" s="18"/>
      <c r="I20" s="19"/>
      <c r="J20" s="19"/>
      <c r="K20" s="19"/>
      <c r="L20" s="19"/>
      <c r="M20" s="19"/>
      <c r="N20" s="19"/>
      <c r="O20" s="19"/>
      <c r="P20" s="19">
        <v>170843</v>
      </c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>
        <v>991431</v>
      </c>
      <c r="AD20" s="19"/>
      <c r="AE20" s="19"/>
      <c r="AF20" s="20"/>
    </row>
    <row r="21" spans="1:32" ht="38.25" x14ac:dyDescent="0.2">
      <c r="A21" s="29" t="s">
        <v>255</v>
      </c>
      <c r="B21" s="3" t="s">
        <v>7</v>
      </c>
      <c r="C21" s="4" t="s">
        <v>8</v>
      </c>
      <c r="D21" s="5" t="s">
        <v>9</v>
      </c>
      <c r="E21" s="30" t="s">
        <v>12</v>
      </c>
      <c r="F21" s="6">
        <v>42660</v>
      </c>
      <c r="G21" s="17" t="s">
        <v>294</v>
      </c>
      <c r="H21" s="18"/>
      <c r="I21" s="19"/>
      <c r="J21" s="19"/>
      <c r="K21" s="19"/>
      <c r="L21" s="19"/>
      <c r="M21" s="19"/>
      <c r="N21" s="19"/>
      <c r="O21" s="19"/>
      <c r="P21" s="19">
        <v>58485</v>
      </c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>
        <v>9300</v>
      </c>
      <c r="AD21" s="19"/>
      <c r="AE21" s="19"/>
      <c r="AF21" s="20"/>
    </row>
    <row r="22" spans="1:32" ht="25.5" x14ac:dyDescent="0.2">
      <c r="A22" s="29" t="s">
        <v>255</v>
      </c>
      <c r="B22" s="3" t="s">
        <v>7</v>
      </c>
      <c r="C22" s="4" t="s">
        <v>8</v>
      </c>
      <c r="D22" s="5" t="s">
        <v>23</v>
      </c>
      <c r="E22" s="30" t="s">
        <v>12</v>
      </c>
      <c r="F22" s="6">
        <v>42660</v>
      </c>
      <c r="G22" s="17" t="s">
        <v>269</v>
      </c>
      <c r="H22" s="18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>
        <v>21504</v>
      </c>
      <c r="AD22" s="19"/>
      <c r="AE22" s="19"/>
      <c r="AF22" s="20"/>
    </row>
    <row r="23" spans="1:32" ht="25.5" x14ac:dyDescent="0.2">
      <c r="A23" s="29" t="s">
        <v>255</v>
      </c>
      <c r="B23" s="3" t="s">
        <v>7</v>
      </c>
      <c r="C23" s="4" t="s">
        <v>8</v>
      </c>
      <c r="D23" s="5" t="s">
        <v>253</v>
      </c>
      <c r="E23" s="30" t="s">
        <v>12</v>
      </c>
      <c r="F23" s="6">
        <v>42660</v>
      </c>
      <c r="G23" s="17" t="s">
        <v>270</v>
      </c>
      <c r="H23" s="18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>
        <v>41500</v>
      </c>
      <c r="AD23" s="19"/>
      <c r="AE23" s="19"/>
      <c r="AF23" s="20"/>
    </row>
    <row r="24" spans="1:32" ht="38.25" x14ac:dyDescent="0.2">
      <c r="A24" s="29" t="s">
        <v>255</v>
      </c>
      <c r="B24" s="3" t="s">
        <v>7</v>
      </c>
      <c r="C24" s="4" t="s">
        <v>8</v>
      </c>
      <c r="D24" s="5" t="s">
        <v>32</v>
      </c>
      <c r="E24" s="30" t="s">
        <v>12</v>
      </c>
      <c r="F24" s="6">
        <v>42660</v>
      </c>
      <c r="G24" s="17" t="s">
        <v>295</v>
      </c>
      <c r="H24" s="18"/>
      <c r="I24" s="19"/>
      <c r="J24" s="19"/>
      <c r="K24" s="19"/>
      <c r="L24" s="19"/>
      <c r="M24" s="19"/>
      <c r="N24" s="19"/>
      <c r="O24" s="19"/>
      <c r="P24" s="19">
        <v>55000</v>
      </c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>
        <v>45000</v>
      </c>
      <c r="AD24" s="19"/>
      <c r="AE24" s="19"/>
      <c r="AF24" s="20"/>
    </row>
    <row r="25" spans="1:32" ht="38.25" x14ac:dyDescent="0.2">
      <c r="A25" s="29" t="s">
        <v>255</v>
      </c>
      <c r="B25" s="3" t="s">
        <v>7</v>
      </c>
      <c r="C25" s="4" t="s">
        <v>8</v>
      </c>
      <c r="D25" s="5" t="s">
        <v>34</v>
      </c>
      <c r="E25" s="30" t="s">
        <v>12</v>
      </c>
      <c r="F25" s="6">
        <v>42660</v>
      </c>
      <c r="G25" s="17" t="s">
        <v>296</v>
      </c>
      <c r="H25" s="18"/>
      <c r="I25" s="19"/>
      <c r="J25" s="19"/>
      <c r="K25" s="19"/>
      <c r="L25" s="19"/>
      <c r="M25" s="19"/>
      <c r="N25" s="19"/>
      <c r="O25" s="19"/>
      <c r="P25" s="19">
        <v>20952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>
        <v>127296</v>
      </c>
      <c r="AD25" s="19"/>
      <c r="AE25" s="19"/>
      <c r="AF25" s="20"/>
    </row>
    <row r="26" spans="1:32" ht="38.25" x14ac:dyDescent="0.2">
      <c r="A26" s="29" t="s">
        <v>255</v>
      </c>
      <c r="B26" s="3" t="s">
        <v>7</v>
      </c>
      <c r="C26" s="4" t="s">
        <v>8</v>
      </c>
      <c r="D26" s="5" t="s">
        <v>19</v>
      </c>
      <c r="E26" s="30" t="s">
        <v>12</v>
      </c>
      <c r="F26" s="6">
        <v>42660</v>
      </c>
      <c r="G26" s="17" t="s">
        <v>297</v>
      </c>
      <c r="H26" s="18"/>
      <c r="I26" s="19"/>
      <c r="J26" s="19"/>
      <c r="K26" s="19"/>
      <c r="L26" s="19"/>
      <c r="M26" s="19"/>
      <c r="N26" s="19"/>
      <c r="O26" s="19"/>
      <c r="P26" s="19">
        <v>19192</v>
      </c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>
        <v>30000</v>
      </c>
      <c r="AD26" s="19"/>
      <c r="AE26" s="19"/>
      <c r="AF26" s="20"/>
    </row>
    <row r="27" spans="1:32" ht="25.5" x14ac:dyDescent="0.2">
      <c r="A27" s="29" t="s">
        <v>255</v>
      </c>
      <c r="B27" s="3" t="s">
        <v>7</v>
      </c>
      <c r="C27" s="4" t="s">
        <v>8</v>
      </c>
      <c r="D27" s="5" t="s">
        <v>17</v>
      </c>
      <c r="E27" s="30" t="s">
        <v>12</v>
      </c>
      <c r="F27" s="6">
        <v>42660</v>
      </c>
      <c r="G27" s="17" t="s">
        <v>271</v>
      </c>
      <c r="H27" s="18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>
        <v>10622</v>
      </c>
      <c r="AD27" s="19"/>
      <c r="AE27" s="19"/>
      <c r="AF27" s="20"/>
    </row>
    <row r="28" spans="1:32" ht="38.25" x14ac:dyDescent="0.2">
      <c r="A28" s="29" t="s">
        <v>255</v>
      </c>
      <c r="B28" s="3" t="s">
        <v>7</v>
      </c>
      <c r="C28" s="4" t="s">
        <v>8</v>
      </c>
      <c r="D28" s="5" t="s">
        <v>256</v>
      </c>
      <c r="E28" s="30" t="s">
        <v>12</v>
      </c>
      <c r="F28" s="6">
        <v>42660</v>
      </c>
      <c r="G28" s="17" t="s">
        <v>298</v>
      </c>
      <c r="H28" s="18"/>
      <c r="I28" s="19"/>
      <c r="J28" s="19"/>
      <c r="K28" s="19"/>
      <c r="L28" s="19"/>
      <c r="M28" s="19"/>
      <c r="N28" s="19"/>
      <c r="O28" s="19"/>
      <c r="P28" s="19">
        <v>214604</v>
      </c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>
        <v>2000</v>
      </c>
      <c r="AD28" s="19"/>
      <c r="AE28" s="19"/>
      <c r="AF28" s="20"/>
    </row>
    <row r="29" spans="1:32" ht="25.5" x14ac:dyDescent="0.2">
      <c r="A29" s="29" t="s">
        <v>257</v>
      </c>
      <c r="B29" s="3" t="s">
        <v>7</v>
      </c>
      <c r="C29" s="4" t="s">
        <v>8</v>
      </c>
      <c r="D29" s="5" t="s">
        <v>30</v>
      </c>
      <c r="E29" s="30" t="s">
        <v>12</v>
      </c>
      <c r="F29" s="6">
        <v>42660</v>
      </c>
      <c r="G29" s="17" t="s">
        <v>272</v>
      </c>
      <c r="H29" s="18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>
        <v>70000</v>
      </c>
      <c r="AD29" s="19"/>
      <c r="AE29" s="19"/>
      <c r="AF29" s="20"/>
    </row>
    <row r="30" spans="1:32" ht="25.5" x14ac:dyDescent="0.2">
      <c r="A30" s="29" t="s">
        <v>257</v>
      </c>
      <c r="B30" s="3" t="s">
        <v>7</v>
      </c>
      <c r="C30" s="4" t="s">
        <v>8</v>
      </c>
      <c r="D30" s="5" t="s">
        <v>20</v>
      </c>
      <c r="E30" s="30" t="s">
        <v>12</v>
      </c>
      <c r="F30" s="6">
        <v>42660</v>
      </c>
      <c r="G30" s="17" t="s">
        <v>273</v>
      </c>
      <c r="H30" s="18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>
        <v>4904</v>
      </c>
      <c r="AD30" s="19"/>
      <c r="AE30" s="19"/>
      <c r="AF30" s="20"/>
    </row>
    <row r="31" spans="1:32" ht="25.5" x14ac:dyDescent="0.2">
      <c r="A31" s="29" t="s">
        <v>257</v>
      </c>
      <c r="B31" s="3" t="s">
        <v>7</v>
      </c>
      <c r="C31" s="4" t="s">
        <v>8</v>
      </c>
      <c r="D31" s="5" t="s">
        <v>31</v>
      </c>
      <c r="E31" s="30" t="s">
        <v>12</v>
      </c>
      <c r="F31" s="6">
        <v>42660</v>
      </c>
      <c r="G31" s="17" t="s">
        <v>274</v>
      </c>
      <c r="H31" s="18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>
        <v>30000</v>
      </c>
      <c r="AD31" s="19"/>
      <c r="AE31" s="19"/>
      <c r="AF31" s="20"/>
    </row>
    <row r="32" spans="1:32" x14ac:dyDescent="0.2">
      <c r="A32" s="29" t="s">
        <v>257</v>
      </c>
      <c r="B32" s="3" t="s">
        <v>7</v>
      </c>
      <c r="C32" s="4" t="s">
        <v>8</v>
      </c>
      <c r="D32" s="5" t="s">
        <v>252</v>
      </c>
      <c r="E32" s="30" t="s">
        <v>12</v>
      </c>
      <c r="F32" s="6">
        <v>42660</v>
      </c>
      <c r="G32" s="17" t="s">
        <v>299</v>
      </c>
      <c r="H32" s="18"/>
      <c r="I32" s="19"/>
      <c r="J32" s="19"/>
      <c r="K32" s="19"/>
      <c r="L32" s="19"/>
      <c r="M32" s="19"/>
      <c r="N32" s="19"/>
      <c r="O32" s="19"/>
      <c r="P32" s="19">
        <v>104824</v>
      </c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20"/>
    </row>
    <row r="33" spans="1:32" ht="25.5" x14ac:dyDescent="0.2">
      <c r="A33" s="29" t="s">
        <v>257</v>
      </c>
      <c r="B33" s="3" t="s">
        <v>13</v>
      </c>
      <c r="C33" s="4" t="s">
        <v>8</v>
      </c>
      <c r="D33" s="5" t="s">
        <v>46</v>
      </c>
      <c r="E33" s="30" t="s">
        <v>12</v>
      </c>
      <c r="F33" s="6">
        <v>42660</v>
      </c>
      <c r="G33" s="17" t="s">
        <v>275</v>
      </c>
      <c r="H33" s="18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>
        <v>102444</v>
      </c>
      <c r="AD33" s="19"/>
      <c r="AE33" s="19"/>
      <c r="AF33" s="20"/>
    </row>
    <row r="34" spans="1:32" ht="25.5" x14ac:dyDescent="0.2">
      <c r="A34" s="29" t="s">
        <v>257</v>
      </c>
      <c r="B34" s="3" t="s">
        <v>13</v>
      </c>
      <c r="C34" s="4" t="s">
        <v>8</v>
      </c>
      <c r="D34" s="5" t="s">
        <v>59</v>
      </c>
      <c r="E34" s="30" t="s">
        <v>12</v>
      </c>
      <c r="F34" s="6">
        <v>42660</v>
      </c>
      <c r="G34" s="17" t="s">
        <v>276</v>
      </c>
      <c r="H34" s="18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>
        <v>423040</v>
      </c>
      <c r="AD34" s="19"/>
      <c r="AE34" s="19"/>
      <c r="AF34" s="20"/>
    </row>
    <row r="35" spans="1:32" ht="25.5" x14ac:dyDescent="0.2">
      <c r="A35" s="29" t="s">
        <v>257</v>
      </c>
      <c r="B35" s="3" t="s">
        <v>13</v>
      </c>
      <c r="C35" s="4" t="s">
        <v>8</v>
      </c>
      <c r="D35" s="5" t="s">
        <v>61</v>
      </c>
      <c r="E35" s="30" t="s">
        <v>12</v>
      </c>
      <c r="F35" s="6">
        <v>42660</v>
      </c>
      <c r="G35" s="17" t="s">
        <v>277</v>
      </c>
      <c r="H35" s="18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>
        <v>228758</v>
      </c>
      <c r="AD35" s="19"/>
      <c r="AE35" s="19"/>
      <c r="AF35" s="20"/>
    </row>
    <row r="36" spans="1:32" ht="51" x14ac:dyDescent="0.2">
      <c r="A36" s="29" t="s">
        <v>257</v>
      </c>
      <c r="B36" s="3" t="s">
        <v>13</v>
      </c>
      <c r="C36" s="4" t="s">
        <v>8</v>
      </c>
      <c r="D36" s="5" t="s">
        <v>58</v>
      </c>
      <c r="E36" s="30" t="s">
        <v>12</v>
      </c>
      <c r="F36" s="6">
        <v>42660</v>
      </c>
      <c r="G36" s="17" t="s">
        <v>300</v>
      </c>
      <c r="H36" s="18"/>
      <c r="I36" s="19"/>
      <c r="J36" s="19"/>
      <c r="K36" s="19"/>
      <c r="L36" s="19"/>
      <c r="M36" s="19"/>
      <c r="N36" s="19"/>
      <c r="O36" s="19">
        <v>144357</v>
      </c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>
        <v>231987</v>
      </c>
      <c r="AD36" s="19"/>
      <c r="AE36" s="19"/>
      <c r="AF36" s="20"/>
    </row>
    <row r="37" spans="1:32" ht="25.5" x14ac:dyDescent="0.2">
      <c r="A37" s="29" t="s">
        <v>257</v>
      </c>
      <c r="B37" s="3" t="s">
        <v>13</v>
      </c>
      <c r="C37" s="4" t="s">
        <v>8</v>
      </c>
      <c r="D37" s="5" t="s">
        <v>50</v>
      </c>
      <c r="E37" s="30" t="s">
        <v>12</v>
      </c>
      <c r="F37" s="6">
        <v>42660</v>
      </c>
      <c r="G37" s="17" t="s">
        <v>278</v>
      </c>
      <c r="H37" s="18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>
        <v>17968</v>
      </c>
      <c r="AD37" s="19"/>
      <c r="AE37" s="19"/>
      <c r="AF37" s="20"/>
    </row>
    <row r="38" spans="1:32" ht="25.5" x14ac:dyDescent="0.2">
      <c r="A38" s="29" t="s">
        <v>257</v>
      </c>
      <c r="B38" s="3" t="s">
        <v>13</v>
      </c>
      <c r="C38" s="4" t="s">
        <v>8</v>
      </c>
      <c r="D38" s="5" t="s">
        <v>62</v>
      </c>
      <c r="E38" s="30" t="s">
        <v>12</v>
      </c>
      <c r="F38" s="6">
        <v>42660</v>
      </c>
      <c r="G38" s="17" t="s">
        <v>279</v>
      </c>
      <c r="H38" s="18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>
        <v>97762</v>
      </c>
      <c r="AD38" s="19"/>
      <c r="AE38" s="19"/>
      <c r="AF38" s="20"/>
    </row>
    <row r="39" spans="1:32" ht="25.5" x14ac:dyDescent="0.2">
      <c r="A39" s="29" t="s">
        <v>257</v>
      </c>
      <c r="B39" s="3" t="s">
        <v>13</v>
      </c>
      <c r="C39" s="4" t="s">
        <v>8</v>
      </c>
      <c r="D39" s="5" t="s">
        <v>54</v>
      </c>
      <c r="E39" s="30" t="s">
        <v>12</v>
      </c>
      <c r="F39" s="6">
        <v>42660</v>
      </c>
      <c r="G39" s="17" t="s">
        <v>280</v>
      </c>
      <c r="H39" s="18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>
        <v>12152</v>
      </c>
      <c r="AD39" s="19"/>
      <c r="AE39" s="19"/>
      <c r="AF39" s="20"/>
    </row>
    <row r="40" spans="1:32" ht="25.5" x14ac:dyDescent="0.2">
      <c r="A40" s="29" t="s">
        <v>257</v>
      </c>
      <c r="B40" s="3" t="s">
        <v>13</v>
      </c>
      <c r="C40" s="4" t="s">
        <v>8</v>
      </c>
      <c r="D40" s="5" t="s">
        <v>55</v>
      </c>
      <c r="E40" s="30" t="s">
        <v>12</v>
      </c>
      <c r="F40" s="6">
        <v>42660</v>
      </c>
      <c r="G40" s="17" t="s">
        <v>281</v>
      </c>
      <c r="H40" s="18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>
        <v>45098</v>
      </c>
      <c r="AD40" s="19"/>
      <c r="AE40" s="19"/>
      <c r="AF40" s="20"/>
    </row>
    <row r="41" spans="1:32" ht="25.5" x14ac:dyDescent="0.2">
      <c r="A41" s="29" t="s">
        <v>257</v>
      </c>
      <c r="B41" s="3" t="s">
        <v>13</v>
      </c>
      <c r="C41" s="4" t="s">
        <v>8</v>
      </c>
      <c r="D41" s="5" t="s">
        <v>45</v>
      </c>
      <c r="E41" s="30" t="s">
        <v>12</v>
      </c>
      <c r="F41" s="6">
        <v>42660</v>
      </c>
      <c r="G41" s="17" t="s">
        <v>282</v>
      </c>
      <c r="H41" s="18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>
        <v>69653</v>
      </c>
      <c r="AD41" s="19"/>
      <c r="AE41" s="19"/>
      <c r="AF41" s="20"/>
    </row>
    <row r="42" spans="1:32" ht="25.5" x14ac:dyDescent="0.2">
      <c r="A42" s="29" t="s">
        <v>257</v>
      </c>
      <c r="B42" s="3" t="s">
        <v>13</v>
      </c>
      <c r="C42" s="4" t="s">
        <v>8</v>
      </c>
      <c r="D42" s="5" t="s">
        <v>51</v>
      </c>
      <c r="E42" s="30" t="s">
        <v>12</v>
      </c>
      <c r="F42" s="6">
        <v>42660</v>
      </c>
      <c r="G42" s="17" t="s">
        <v>307</v>
      </c>
      <c r="H42" s="18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>
        <v>152655</v>
      </c>
      <c r="AD42" s="19"/>
      <c r="AE42" s="19"/>
      <c r="AF42" s="20"/>
    </row>
    <row r="43" spans="1:32" ht="25.5" x14ac:dyDescent="0.2">
      <c r="A43" s="29" t="s">
        <v>257</v>
      </c>
      <c r="B43" s="3" t="s">
        <v>13</v>
      </c>
      <c r="C43" s="4" t="s">
        <v>8</v>
      </c>
      <c r="D43" s="5" t="s">
        <v>92</v>
      </c>
      <c r="E43" s="30" t="s">
        <v>12</v>
      </c>
      <c r="F43" s="6">
        <v>42660</v>
      </c>
      <c r="G43" s="17" t="s">
        <v>283</v>
      </c>
      <c r="H43" s="18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>
        <v>239176</v>
      </c>
      <c r="AD43" s="19"/>
      <c r="AE43" s="19"/>
      <c r="AF43" s="20"/>
    </row>
    <row r="44" spans="1:32" ht="25.5" x14ac:dyDescent="0.2">
      <c r="A44" s="29" t="s">
        <v>257</v>
      </c>
      <c r="B44" s="3" t="s">
        <v>13</v>
      </c>
      <c r="C44" s="4" t="s">
        <v>8</v>
      </c>
      <c r="D44" s="5" t="s">
        <v>63</v>
      </c>
      <c r="E44" s="30" t="s">
        <v>12</v>
      </c>
      <c r="F44" s="6">
        <v>42660</v>
      </c>
      <c r="G44" s="17" t="s">
        <v>284</v>
      </c>
      <c r="H44" s="18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>
        <v>391385</v>
      </c>
      <c r="AD44" s="19"/>
      <c r="AE44" s="19"/>
      <c r="AF44" s="20"/>
    </row>
    <row r="45" spans="1:32" ht="25.5" x14ac:dyDescent="0.2">
      <c r="A45" s="29" t="s">
        <v>257</v>
      </c>
      <c r="B45" s="3" t="s">
        <v>13</v>
      </c>
      <c r="C45" s="4" t="s">
        <v>8</v>
      </c>
      <c r="D45" s="5" t="s">
        <v>48</v>
      </c>
      <c r="E45" s="30" t="s">
        <v>12</v>
      </c>
      <c r="F45" s="6">
        <v>42660</v>
      </c>
      <c r="G45" s="17" t="s">
        <v>285</v>
      </c>
      <c r="H45" s="18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>
        <v>168076</v>
      </c>
      <c r="AD45" s="19"/>
      <c r="AE45" s="19"/>
      <c r="AF45" s="20"/>
    </row>
    <row r="46" spans="1:32" ht="25.5" x14ac:dyDescent="0.2">
      <c r="A46" s="29" t="s">
        <v>258</v>
      </c>
      <c r="B46" s="3" t="s">
        <v>13</v>
      </c>
      <c r="C46" s="4" t="s">
        <v>8</v>
      </c>
      <c r="D46" s="5" t="s">
        <v>52</v>
      </c>
      <c r="E46" s="30" t="s">
        <v>12</v>
      </c>
      <c r="F46" s="6">
        <v>42660</v>
      </c>
      <c r="G46" s="17" t="s">
        <v>286</v>
      </c>
      <c r="H46" s="18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>
        <v>312721</v>
      </c>
      <c r="AD46" s="19"/>
      <c r="AE46" s="19"/>
      <c r="AF46" s="20"/>
    </row>
    <row r="47" spans="1:32" x14ac:dyDescent="0.2">
      <c r="A47" s="29" t="s">
        <v>258</v>
      </c>
      <c r="B47" s="3" t="s">
        <v>13</v>
      </c>
      <c r="C47" s="4" t="s">
        <v>22</v>
      </c>
      <c r="D47" s="5" t="s">
        <v>311</v>
      </c>
      <c r="E47" s="30" t="s">
        <v>12</v>
      </c>
      <c r="F47" s="6">
        <v>42668</v>
      </c>
      <c r="G47" s="17" t="s">
        <v>351</v>
      </c>
      <c r="H47" s="18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>
        <v>16000</v>
      </c>
      <c r="AC47" s="19"/>
      <c r="AD47" s="19"/>
      <c r="AE47" s="19"/>
      <c r="AF47" s="20"/>
    </row>
    <row r="48" spans="1:32" x14ac:dyDescent="0.2">
      <c r="A48" s="29" t="s">
        <v>258</v>
      </c>
      <c r="B48" s="3" t="s">
        <v>7</v>
      </c>
      <c r="C48" s="4" t="s">
        <v>22</v>
      </c>
      <c r="D48" s="5" t="s">
        <v>312</v>
      </c>
      <c r="E48" s="30" t="s">
        <v>12</v>
      </c>
      <c r="F48" s="6">
        <v>42668</v>
      </c>
      <c r="G48" s="17" t="s">
        <v>351</v>
      </c>
      <c r="H48" s="18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>
        <v>16000</v>
      </c>
      <c r="AC48" s="19"/>
      <c r="AD48" s="19"/>
      <c r="AE48" s="19"/>
      <c r="AF48" s="20"/>
    </row>
    <row r="49" spans="1:32" x14ac:dyDescent="0.2">
      <c r="A49" s="29" t="s">
        <v>258</v>
      </c>
      <c r="B49" s="3" t="s">
        <v>7</v>
      </c>
      <c r="C49" s="4" t="s">
        <v>22</v>
      </c>
      <c r="D49" s="5" t="s">
        <v>313</v>
      </c>
      <c r="E49" s="30" t="s">
        <v>12</v>
      </c>
      <c r="F49" s="6">
        <v>42668</v>
      </c>
      <c r="G49" s="17" t="s">
        <v>351</v>
      </c>
      <c r="H49" s="18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>
        <v>16000</v>
      </c>
      <c r="AC49" s="19"/>
      <c r="AD49" s="19"/>
      <c r="AE49" s="19"/>
      <c r="AF49" s="20"/>
    </row>
    <row r="50" spans="1:32" x14ac:dyDescent="0.2">
      <c r="A50" s="29" t="s">
        <v>258</v>
      </c>
      <c r="B50" s="3" t="s">
        <v>7</v>
      </c>
      <c r="C50" s="4" t="s">
        <v>22</v>
      </c>
      <c r="D50" s="5" t="s">
        <v>314</v>
      </c>
      <c r="E50" s="30" t="s">
        <v>12</v>
      </c>
      <c r="F50" s="6">
        <v>42668</v>
      </c>
      <c r="G50" s="17" t="s">
        <v>351</v>
      </c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>
        <v>16000</v>
      </c>
      <c r="AC50" s="19"/>
      <c r="AD50" s="19"/>
      <c r="AE50" s="19"/>
      <c r="AF50" s="20"/>
    </row>
    <row r="51" spans="1:32" x14ac:dyDescent="0.2">
      <c r="A51" s="29" t="s">
        <v>258</v>
      </c>
      <c r="B51" s="3" t="s">
        <v>7</v>
      </c>
      <c r="C51" s="4" t="s">
        <v>22</v>
      </c>
      <c r="D51" s="5" t="s">
        <v>230</v>
      </c>
      <c r="E51" s="30" t="s">
        <v>12</v>
      </c>
      <c r="F51" s="6">
        <v>42668</v>
      </c>
      <c r="G51" s="17" t="s">
        <v>351</v>
      </c>
      <c r="H51" s="18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>
        <v>16000</v>
      </c>
      <c r="AC51" s="19"/>
      <c r="AD51" s="19"/>
      <c r="AE51" s="19"/>
      <c r="AF51" s="20"/>
    </row>
    <row r="52" spans="1:32" x14ac:dyDescent="0.2">
      <c r="A52" s="29" t="s">
        <v>258</v>
      </c>
      <c r="B52" s="3" t="s">
        <v>7</v>
      </c>
      <c r="C52" s="4" t="s">
        <v>22</v>
      </c>
      <c r="D52" s="5" t="s">
        <v>231</v>
      </c>
      <c r="E52" s="30" t="s">
        <v>12</v>
      </c>
      <c r="F52" s="6">
        <v>42668</v>
      </c>
      <c r="G52" s="17" t="s">
        <v>351</v>
      </c>
      <c r="H52" s="18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>
        <v>16000</v>
      </c>
      <c r="AC52" s="19"/>
      <c r="AD52" s="19"/>
      <c r="AE52" s="19"/>
      <c r="AF52" s="20"/>
    </row>
    <row r="53" spans="1:32" x14ac:dyDescent="0.2">
      <c r="A53" s="29" t="s">
        <v>258</v>
      </c>
      <c r="B53" s="3" t="s">
        <v>7</v>
      </c>
      <c r="C53" s="4" t="s">
        <v>22</v>
      </c>
      <c r="D53" s="5" t="s">
        <v>315</v>
      </c>
      <c r="E53" s="30" t="s">
        <v>12</v>
      </c>
      <c r="F53" s="6">
        <v>42668</v>
      </c>
      <c r="G53" s="17" t="s">
        <v>351</v>
      </c>
      <c r="H53" s="18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>
        <v>16000</v>
      </c>
      <c r="AC53" s="19"/>
      <c r="AD53" s="19"/>
      <c r="AE53" s="19"/>
      <c r="AF53" s="20"/>
    </row>
    <row r="54" spans="1:32" x14ac:dyDescent="0.2">
      <c r="A54" s="29" t="s">
        <v>258</v>
      </c>
      <c r="B54" s="3" t="s">
        <v>7</v>
      </c>
      <c r="C54" s="4" t="s">
        <v>22</v>
      </c>
      <c r="D54" s="5" t="s">
        <v>316</v>
      </c>
      <c r="E54" s="30" t="s">
        <v>12</v>
      </c>
      <c r="F54" s="6">
        <v>42668</v>
      </c>
      <c r="G54" s="17" t="s">
        <v>351</v>
      </c>
      <c r="H54" s="18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>
        <v>16000</v>
      </c>
      <c r="AC54" s="19"/>
      <c r="AD54" s="19"/>
      <c r="AE54" s="19"/>
      <c r="AF54" s="20"/>
    </row>
    <row r="55" spans="1:32" x14ac:dyDescent="0.2">
      <c r="A55" s="29" t="s">
        <v>258</v>
      </c>
      <c r="B55" s="3" t="s">
        <v>7</v>
      </c>
      <c r="C55" s="4" t="s">
        <v>22</v>
      </c>
      <c r="D55" s="5" t="s">
        <v>229</v>
      </c>
      <c r="E55" s="30" t="s">
        <v>12</v>
      </c>
      <c r="F55" s="6">
        <v>42668</v>
      </c>
      <c r="G55" s="17" t="s">
        <v>351</v>
      </c>
      <c r="H55" s="18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>
        <v>16000</v>
      </c>
      <c r="AC55" s="19"/>
      <c r="AD55" s="19"/>
      <c r="AE55" s="19"/>
      <c r="AF55" s="20"/>
    </row>
    <row r="56" spans="1:32" x14ac:dyDescent="0.2">
      <c r="A56" s="29" t="s">
        <v>258</v>
      </c>
      <c r="B56" s="3" t="s">
        <v>13</v>
      </c>
      <c r="C56" s="4" t="s">
        <v>22</v>
      </c>
      <c r="D56" s="5" t="s">
        <v>317</v>
      </c>
      <c r="E56" s="30" t="s">
        <v>12</v>
      </c>
      <c r="F56" s="6">
        <v>42668</v>
      </c>
      <c r="G56" s="17" t="s">
        <v>351</v>
      </c>
      <c r="H56" s="18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>
        <v>16000</v>
      </c>
      <c r="AC56" s="19"/>
      <c r="AD56" s="19"/>
      <c r="AE56" s="19"/>
      <c r="AF56" s="20"/>
    </row>
    <row r="57" spans="1:32" x14ac:dyDescent="0.2">
      <c r="A57" s="29" t="s">
        <v>258</v>
      </c>
      <c r="B57" s="3" t="s">
        <v>13</v>
      </c>
      <c r="C57" s="4" t="s">
        <v>22</v>
      </c>
      <c r="D57" s="5" t="s">
        <v>318</v>
      </c>
      <c r="E57" s="30" t="s">
        <v>12</v>
      </c>
      <c r="F57" s="6">
        <v>42668</v>
      </c>
      <c r="G57" s="17" t="s">
        <v>351</v>
      </c>
      <c r="H57" s="18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>
        <v>16000</v>
      </c>
      <c r="AC57" s="19"/>
      <c r="AD57" s="19"/>
      <c r="AE57" s="19"/>
      <c r="AF57" s="20"/>
    </row>
    <row r="58" spans="1:32" x14ac:dyDescent="0.2">
      <c r="A58" s="29" t="s">
        <v>258</v>
      </c>
      <c r="B58" s="3" t="s">
        <v>13</v>
      </c>
      <c r="C58" s="4" t="s">
        <v>22</v>
      </c>
      <c r="D58" s="5" t="s">
        <v>319</v>
      </c>
      <c r="E58" s="30" t="s">
        <v>12</v>
      </c>
      <c r="F58" s="6">
        <v>42668</v>
      </c>
      <c r="G58" s="17" t="s">
        <v>351</v>
      </c>
      <c r="H58" s="18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>
        <v>16000</v>
      </c>
      <c r="AC58" s="19"/>
      <c r="AD58" s="19"/>
      <c r="AE58" s="19"/>
      <c r="AF58" s="20"/>
    </row>
    <row r="59" spans="1:32" x14ac:dyDescent="0.2">
      <c r="A59" s="29" t="s">
        <v>258</v>
      </c>
      <c r="B59" s="3" t="s">
        <v>13</v>
      </c>
      <c r="C59" s="4" t="s">
        <v>39</v>
      </c>
      <c r="D59" s="5" t="s">
        <v>320</v>
      </c>
      <c r="E59" s="30" t="s">
        <v>12</v>
      </c>
      <c r="F59" s="6">
        <v>42668</v>
      </c>
      <c r="G59" s="17" t="s">
        <v>351</v>
      </c>
      <c r="H59" s="18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>
        <v>16000</v>
      </c>
      <c r="AC59" s="19"/>
      <c r="AD59" s="19"/>
      <c r="AE59" s="19"/>
      <c r="AF59" s="20"/>
    </row>
    <row r="60" spans="1:32" x14ac:dyDescent="0.2">
      <c r="A60" s="29" t="s">
        <v>258</v>
      </c>
      <c r="B60" s="3" t="s">
        <v>13</v>
      </c>
      <c r="C60" s="4" t="s">
        <v>22</v>
      </c>
      <c r="D60" s="5" t="s">
        <v>321</v>
      </c>
      <c r="E60" s="30" t="s">
        <v>12</v>
      </c>
      <c r="F60" s="6">
        <v>42668</v>
      </c>
      <c r="G60" s="17" t="s">
        <v>351</v>
      </c>
      <c r="H60" s="18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>
        <v>16000</v>
      </c>
      <c r="AC60" s="19"/>
      <c r="AD60" s="19"/>
      <c r="AE60" s="19"/>
      <c r="AF60" s="20"/>
    </row>
    <row r="61" spans="1:32" x14ac:dyDescent="0.2">
      <c r="A61" s="29" t="s">
        <v>258</v>
      </c>
      <c r="B61" s="3" t="s">
        <v>13</v>
      </c>
      <c r="C61" s="4" t="s">
        <v>22</v>
      </c>
      <c r="D61" s="5" t="s">
        <v>322</v>
      </c>
      <c r="E61" s="30" t="s">
        <v>12</v>
      </c>
      <c r="F61" s="6">
        <v>42668</v>
      </c>
      <c r="G61" s="17" t="s">
        <v>351</v>
      </c>
      <c r="H61" s="18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>
        <v>16000</v>
      </c>
      <c r="AC61" s="19"/>
      <c r="AD61" s="19"/>
      <c r="AE61" s="19"/>
      <c r="AF61" s="20"/>
    </row>
    <row r="62" spans="1:32" x14ac:dyDescent="0.2">
      <c r="A62" s="29" t="s">
        <v>258</v>
      </c>
      <c r="B62" s="3" t="s">
        <v>13</v>
      </c>
      <c r="C62" s="4" t="s">
        <v>22</v>
      </c>
      <c r="D62" s="5" t="s">
        <v>323</v>
      </c>
      <c r="E62" s="30" t="s">
        <v>12</v>
      </c>
      <c r="F62" s="6">
        <v>42668</v>
      </c>
      <c r="G62" s="17" t="s">
        <v>351</v>
      </c>
      <c r="H62" s="18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>
        <v>16000</v>
      </c>
      <c r="AC62" s="19"/>
      <c r="AD62" s="19"/>
      <c r="AE62" s="19"/>
      <c r="AF62" s="20"/>
    </row>
    <row r="63" spans="1:32" x14ac:dyDescent="0.2">
      <c r="A63" s="29" t="s">
        <v>258</v>
      </c>
      <c r="B63" s="3" t="s">
        <v>13</v>
      </c>
      <c r="C63" s="4" t="s">
        <v>22</v>
      </c>
      <c r="D63" s="5" t="s">
        <v>214</v>
      </c>
      <c r="E63" s="30" t="s">
        <v>12</v>
      </c>
      <c r="F63" s="6">
        <v>42668</v>
      </c>
      <c r="G63" s="17" t="s">
        <v>351</v>
      </c>
      <c r="H63" s="18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>
        <v>16000</v>
      </c>
      <c r="AC63" s="19"/>
      <c r="AD63" s="19"/>
      <c r="AE63" s="19"/>
      <c r="AF63" s="20"/>
    </row>
    <row r="64" spans="1:32" x14ac:dyDescent="0.2">
      <c r="A64" s="29" t="s">
        <v>258</v>
      </c>
      <c r="B64" s="3" t="s">
        <v>13</v>
      </c>
      <c r="C64" s="4" t="s">
        <v>22</v>
      </c>
      <c r="D64" s="5" t="s">
        <v>324</v>
      </c>
      <c r="E64" s="30" t="s">
        <v>12</v>
      </c>
      <c r="F64" s="6">
        <v>42668</v>
      </c>
      <c r="G64" s="17" t="s">
        <v>351</v>
      </c>
      <c r="H64" s="18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>
        <v>16000</v>
      </c>
      <c r="AC64" s="19"/>
      <c r="AD64" s="19"/>
      <c r="AE64" s="19"/>
      <c r="AF64" s="20"/>
    </row>
    <row r="65" spans="1:32" x14ac:dyDescent="0.2">
      <c r="A65" s="29" t="s">
        <v>258</v>
      </c>
      <c r="B65" s="3" t="s">
        <v>13</v>
      </c>
      <c r="C65" s="4" t="s">
        <v>22</v>
      </c>
      <c r="D65" s="5" t="s">
        <v>325</v>
      </c>
      <c r="E65" s="30" t="s">
        <v>12</v>
      </c>
      <c r="F65" s="6">
        <v>42668</v>
      </c>
      <c r="G65" s="17" t="s">
        <v>351</v>
      </c>
      <c r="H65" s="18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>
        <v>16000</v>
      </c>
      <c r="AC65" s="19"/>
      <c r="AD65" s="19"/>
      <c r="AE65" s="19"/>
      <c r="AF65" s="20"/>
    </row>
    <row r="66" spans="1:32" ht="25.5" x14ac:dyDescent="0.2">
      <c r="A66" s="29" t="s">
        <v>258</v>
      </c>
      <c r="B66" s="3" t="s">
        <v>13</v>
      </c>
      <c r="C66" s="4" t="s">
        <v>22</v>
      </c>
      <c r="D66" s="5" t="s">
        <v>326</v>
      </c>
      <c r="E66" s="30" t="s">
        <v>12</v>
      </c>
      <c r="F66" s="6">
        <v>42668</v>
      </c>
      <c r="G66" s="17" t="s">
        <v>351</v>
      </c>
      <c r="H66" s="18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>
        <v>16000</v>
      </c>
      <c r="AC66" s="19"/>
      <c r="AD66" s="19"/>
      <c r="AE66" s="19"/>
      <c r="AF66" s="20"/>
    </row>
    <row r="67" spans="1:32" x14ac:dyDescent="0.2">
      <c r="A67" s="29" t="s">
        <v>327</v>
      </c>
      <c r="B67" s="3" t="s">
        <v>13</v>
      </c>
      <c r="C67" s="4" t="s">
        <v>22</v>
      </c>
      <c r="D67" s="5" t="s">
        <v>328</v>
      </c>
      <c r="E67" s="30" t="s">
        <v>12</v>
      </c>
      <c r="F67" s="6">
        <v>42668</v>
      </c>
      <c r="G67" s="17" t="s">
        <v>351</v>
      </c>
      <c r="H67" s="18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>
        <v>16000</v>
      </c>
      <c r="AC67" s="19"/>
      <c r="AD67" s="19"/>
      <c r="AE67" s="19"/>
      <c r="AF67" s="20"/>
    </row>
    <row r="68" spans="1:32" x14ac:dyDescent="0.2">
      <c r="A68" s="29" t="s">
        <v>327</v>
      </c>
      <c r="B68" s="3" t="s">
        <v>13</v>
      </c>
      <c r="C68" s="4" t="s">
        <v>22</v>
      </c>
      <c r="D68" s="5" t="s">
        <v>329</v>
      </c>
      <c r="E68" s="30" t="s">
        <v>12</v>
      </c>
      <c r="F68" s="6">
        <v>42668</v>
      </c>
      <c r="G68" s="17" t="s">
        <v>351</v>
      </c>
      <c r="H68" s="18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>
        <v>16000</v>
      </c>
      <c r="AC68" s="19"/>
      <c r="AD68" s="19"/>
      <c r="AE68" s="19"/>
      <c r="AF68" s="20"/>
    </row>
    <row r="69" spans="1:32" x14ac:dyDescent="0.2">
      <c r="A69" s="29" t="s">
        <v>327</v>
      </c>
      <c r="B69" s="3" t="s">
        <v>13</v>
      </c>
      <c r="C69" s="4" t="s">
        <v>22</v>
      </c>
      <c r="D69" s="5" t="s">
        <v>330</v>
      </c>
      <c r="E69" s="30" t="s">
        <v>12</v>
      </c>
      <c r="F69" s="6">
        <v>42668</v>
      </c>
      <c r="G69" s="17" t="s">
        <v>351</v>
      </c>
      <c r="H69" s="18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>
        <v>16000</v>
      </c>
      <c r="AC69" s="19"/>
      <c r="AD69" s="19"/>
      <c r="AE69" s="19"/>
      <c r="AF69" s="20"/>
    </row>
    <row r="70" spans="1:32" x14ac:dyDescent="0.2">
      <c r="A70" s="29" t="s">
        <v>327</v>
      </c>
      <c r="B70" s="3" t="s">
        <v>13</v>
      </c>
      <c r="C70" s="4" t="s">
        <v>22</v>
      </c>
      <c r="D70" s="5" t="s">
        <v>331</v>
      </c>
      <c r="E70" s="30" t="s">
        <v>12</v>
      </c>
      <c r="F70" s="6">
        <v>42668</v>
      </c>
      <c r="G70" s="17" t="s">
        <v>351</v>
      </c>
      <c r="H70" s="18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>
        <v>16000</v>
      </c>
      <c r="AC70" s="19"/>
      <c r="AD70" s="19"/>
      <c r="AE70" s="19"/>
      <c r="AF70" s="20"/>
    </row>
    <row r="71" spans="1:32" x14ac:dyDescent="0.2">
      <c r="A71" s="29" t="s">
        <v>327</v>
      </c>
      <c r="B71" s="3" t="s">
        <v>13</v>
      </c>
      <c r="C71" s="4" t="s">
        <v>22</v>
      </c>
      <c r="D71" s="5" t="s">
        <v>332</v>
      </c>
      <c r="E71" s="30" t="s">
        <v>12</v>
      </c>
      <c r="F71" s="6">
        <v>42668</v>
      </c>
      <c r="G71" s="17" t="s">
        <v>351</v>
      </c>
      <c r="H71" s="18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>
        <v>16000</v>
      </c>
      <c r="AC71" s="19"/>
      <c r="AD71" s="19"/>
      <c r="AE71" s="19"/>
      <c r="AF71" s="20"/>
    </row>
    <row r="72" spans="1:32" x14ac:dyDescent="0.2">
      <c r="A72" s="29" t="s">
        <v>327</v>
      </c>
      <c r="B72" s="3" t="s">
        <v>13</v>
      </c>
      <c r="C72" s="4" t="s">
        <v>22</v>
      </c>
      <c r="D72" s="5" t="s">
        <v>333</v>
      </c>
      <c r="E72" s="30" t="s">
        <v>12</v>
      </c>
      <c r="F72" s="6">
        <v>42668</v>
      </c>
      <c r="G72" s="17" t="s">
        <v>351</v>
      </c>
      <c r="H72" s="18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>
        <v>16000</v>
      </c>
      <c r="AC72" s="19"/>
      <c r="AD72" s="19"/>
      <c r="AE72" s="19"/>
      <c r="AF72" s="20"/>
    </row>
    <row r="73" spans="1:32" x14ac:dyDescent="0.2">
      <c r="A73" s="29" t="s">
        <v>327</v>
      </c>
      <c r="B73" s="3" t="s">
        <v>13</v>
      </c>
      <c r="C73" s="4" t="s">
        <v>8</v>
      </c>
      <c r="D73" s="5" t="s">
        <v>334</v>
      </c>
      <c r="E73" s="30" t="s">
        <v>12</v>
      </c>
      <c r="F73" s="6">
        <v>42668</v>
      </c>
      <c r="G73" s="17" t="s">
        <v>351</v>
      </c>
      <c r="H73" s="18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>
        <v>16000</v>
      </c>
      <c r="AC73" s="19"/>
      <c r="AD73" s="19"/>
      <c r="AE73" s="19"/>
      <c r="AF73" s="20"/>
    </row>
    <row r="74" spans="1:32" x14ac:dyDescent="0.2">
      <c r="A74" s="29" t="s">
        <v>327</v>
      </c>
      <c r="B74" s="3" t="s">
        <v>13</v>
      </c>
      <c r="C74" s="4" t="s">
        <v>22</v>
      </c>
      <c r="D74" s="5" t="s">
        <v>216</v>
      </c>
      <c r="E74" s="30" t="s">
        <v>12</v>
      </c>
      <c r="F74" s="6">
        <v>42668</v>
      </c>
      <c r="G74" s="17" t="s">
        <v>351</v>
      </c>
      <c r="H74" s="18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>
        <v>16000</v>
      </c>
      <c r="AC74" s="19"/>
      <c r="AD74" s="19"/>
      <c r="AE74" s="19"/>
      <c r="AF74" s="20"/>
    </row>
    <row r="75" spans="1:32" ht="25.5" x14ac:dyDescent="0.2">
      <c r="A75" s="29" t="s">
        <v>327</v>
      </c>
      <c r="B75" s="3" t="s">
        <v>13</v>
      </c>
      <c r="C75" s="4" t="s">
        <v>22</v>
      </c>
      <c r="D75" s="5" t="s">
        <v>335</v>
      </c>
      <c r="E75" s="30" t="s">
        <v>12</v>
      </c>
      <c r="F75" s="6">
        <v>42668</v>
      </c>
      <c r="G75" s="17" t="s">
        <v>351</v>
      </c>
      <c r="H75" s="18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>
        <v>16000</v>
      </c>
      <c r="AC75" s="19"/>
      <c r="AD75" s="19"/>
      <c r="AE75" s="19"/>
      <c r="AF75" s="20"/>
    </row>
    <row r="76" spans="1:32" x14ac:dyDescent="0.2">
      <c r="A76" s="29" t="s">
        <v>327</v>
      </c>
      <c r="B76" s="3" t="s">
        <v>13</v>
      </c>
      <c r="C76" s="4" t="s">
        <v>22</v>
      </c>
      <c r="D76" s="5" t="s">
        <v>336</v>
      </c>
      <c r="E76" s="30" t="s">
        <v>12</v>
      </c>
      <c r="F76" s="6">
        <v>42668</v>
      </c>
      <c r="G76" s="17" t="s">
        <v>351</v>
      </c>
      <c r="H76" s="18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>
        <v>16000</v>
      </c>
      <c r="AC76" s="19"/>
      <c r="AD76" s="19"/>
      <c r="AE76" s="19"/>
      <c r="AF76" s="20"/>
    </row>
    <row r="77" spans="1:32" x14ac:dyDescent="0.2">
      <c r="A77" s="29" t="s">
        <v>327</v>
      </c>
      <c r="B77" s="3" t="s">
        <v>13</v>
      </c>
      <c r="C77" s="4" t="s">
        <v>22</v>
      </c>
      <c r="D77" s="5" t="s">
        <v>337</v>
      </c>
      <c r="E77" s="30" t="s">
        <v>12</v>
      </c>
      <c r="F77" s="6">
        <v>42668</v>
      </c>
      <c r="G77" s="17" t="s">
        <v>351</v>
      </c>
      <c r="H77" s="18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>
        <v>16000</v>
      </c>
      <c r="AC77" s="19"/>
      <c r="AD77" s="19"/>
      <c r="AE77" s="19"/>
      <c r="AF77" s="20"/>
    </row>
    <row r="78" spans="1:32" x14ac:dyDescent="0.2">
      <c r="A78" s="29" t="s">
        <v>327</v>
      </c>
      <c r="B78" s="3" t="s">
        <v>13</v>
      </c>
      <c r="C78" s="4" t="s">
        <v>22</v>
      </c>
      <c r="D78" s="5" t="s">
        <v>338</v>
      </c>
      <c r="E78" s="30" t="s">
        <v>12</v>
      </c>
      <c r="F78" s="6">
        <v>42668</v>
      </c>
      <c r="G78" s="17" t="s">
        <v>351</v>
      </c>
      <c r="H78" s="18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>
        <v>16000</v>
      </c>
      <c r="AC78" s="19"/>
      <c r="AD78" s="19"/>
      <c r="AE78" s="19"/>
      <c r="AF78" s="20"/>
    </row>
    <row r="79" spans="1:32" x14ac:dyDescent="0.2">
      <c r="A79" s="29" t="s">
        <v>327</v>
      </c>
      <c r="B79" s="3" t="s">
        <v>13</v>
      </c>
      <c r="C79" s="4" t="s">
        <v>22</v>
      </c>
      <c r="D79" s="5" t="s">
        <v>339</v>
      </c>
      <c r="E79" s="30" t="s">
        <v>12</v>
      </c>
      <c r="F79" s="6">
        <v>42668</v>
      </c>
      <c r="G79" s="17" t="s">
        <v>351</v>
      </c>
      <c r="H79" s="18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>
        <v>16000</v>
      </c>
      <c r="AC79" s="19"/>
      <c r="AD79" s="19"/>
      <c r="AE79" s="19"/>
      <c r="AF79" s="20"/>
    </row>
    <row r="80" spans="1:32" ht="38.25" x14ac:dyDescent="0.2">
      <c r="A80" s="29" t="s">
        <v>259</v>
      </c>
      <c r="B80" s="3" t="s">
        <v>13</v>
      </c>
      <c r="C80" s="4" t="s">
        <v>39</v>
      </c>
      <c r="D80" s="5" t="s">
        <v>40</v>
      </c>
      <c r="E80" s="30" t="s">
        <v>12</v>
      </c>
      <c r="F80" s="6">
        <v>42668</v>
      </c>
      <c r="G80" s="17" t="s">
        <v>301</v>
      </c>
      <c r="H80" s="18"/>
      <c r="I80" s="19"/>
      <c r="J80" s="19"/>
      <c r="K80" s="19"/>
      <c r="L80" s="19"/>
      <c r="M80" s="19"/>
      <c r="N80" s="19"/>
      <c r="O80" s="19"/>
      <c r="P80" s="19">
        <v>27500</v>
      </c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>
        <v>3049</v>
      </c>
      <c r="AD80" s="19"/>
      <c r="AE80" s="19"/>
      <c r="AF80" s="20"/>
    </row>
    <row r="81" spans="1:32" ht="25.5" x14ac:dyDescent="0.2">
      <c r="A81" s="29" t="s">
        <v>259</v>
      </c>
      <c r="B81" s="3" t="s">
        <v>13</v>
      </c>
      <c r="C81" s="4" t="s">
        <v>39</v>
      </c>
      <c r="D81" s="5" t="s">
        <v>42</v>
      </c>
      <c r="E81" s="30" t="s">
        <v>12</v>
      </c>
      <c r="F81" s="6">
        <v>42668</v>
      </c>
      <c r="G81" s="17" t="s">
        <v>287</v>
      </c>
      <c r="H81" s="18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>
        <v>395068</v>
      </c>
      <c r="AD81" s="19"/>
      <c r="AE81" s="19"/>
      <c r="AF81" s="20"/>
    </row>
    <row r="82" spans="1:32" ht="25.5" x14ac:dyDescent="0.2">
      <c r="A82" s="29" t="s">
        <v>260</v>
      </c>
      <c r="B82" s="3" t="s">
        <v>13</v>
      </c>
      <c r="C82" s="4" t="s">
        <v>39</v>
      </c>
      <c r="D82" s="5" t="s">
        <v>43</v>
      </c>
      <c r="E82" s="30" t="s">
        <v>12</v>
      </c>
      <c r="F82" s="6">
        <v>42668</v>
      </c>
      <c r="G82" s="17" t="s">
        <v>288</v>
      </c>
      <c r="H82" s="18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>
        <v>34537</v>
      </c>
      <c r="AD82" s="19"/>
      <c r="AE82" s="19"/>
      <c r="AF82" s="20"/>
    </row>
    <row r="83" spans="1:32" ht="25.5" x14ac:dyDescent="0.2">
      <c r="A83" s="29" t="s">
        <v>260</v>
      </c>
      <c r="B83" s="3" t="s">
        <v>13</v>
      </c>
      <c r="C83" s="4" t="s">
        <v>8</v>
      </c>
      <c r="D83" s="5" t="s">
        <v>44</v>
      </c>
      <c r="E83" s="30" t="s">
        <v>12</v>
      </c>
      <c r="F83" s="6">
        <v>42668</v>
      </c>
      <c r="G83" s="17" t="s">
        <v>289</v>
      </c>
      <c r="H83" s="18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>
        <v>200994</v>
      </c>
      <c r="AD83" s="19"/>
      <c r="AE83" s="19"/>
      <c r="AF83" s="20"/>
    </row>
    <row r="84" spans="1:32" x14ac:dyDescent="0.2">
      <c r="A84" s="29" t="s">
        <v>259</v>
      </c>
      <c r="B84" s="3" t="s">
        <v>13</v>
      </c>
      <c r="C84" s="4" t="s">
        <v>22</v>
      </c>
      <c r="D84" s="5" t="s">
        <v>340</v>
      </c>
      <c r="E84" s="30" t="s">
        <v>12</v>
      </c>
      <c r="F84" s="6">
        <v>42668</v>
      </c>
      <c r="G84" s="17" t="s">
        <v>351</v>
      </c>
      <c r="H84" s="18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>
        <v>16000</v>
      </c>
      <c r="AC84" s="19"/>
      <c r="AD84" s="19"/>
      <c r="AE84" s="19"/>
      <c r="AF84" s="20"/>
    </row>
    <row r="85" spans="1:32" x14ac:dyDescent="0.2">
      <c r="A85" s="29" t="s">
        <v>259</v>
      </c>
      <c r="B85" s="3" t="s">
        <v>13</v>
      </c>
      <c r="C85" s="4" t="s">
        <v>22</v>
      </c>
      <c r="D85" s="5" t="s">
        <v>341</v>
      </c>
      <c r="E85" s="30" t="s">
        <v>12</v>
      </c>
      <c r="F85" s="6">
        <v>42668</v>
      </c>
      <c r="G85" s="17" t="s">
        <v>351</v>
      </c>
      <c r="H85" s="18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>
        <v>16000</v>
      </c>
      <c r="AC85" s="19"/>
      <c r="AD85" s="19"/>
      <c r="AE85" s="19"/>
      <c r="AF85" s="20"/>
    </row>
    <row r="86" spans="1:32" x14ac:dyDescent="0.2">
      <c r="A86" s="29" t="s">
        <v>259</v>
      </c>
      <c r="B86" s="3" t="s">
        <v>13</v>
      </c>
      <c r="C86" s="4" t="s">
        <v>22</v>
      </c>
      <c r="D86" s="5" t="s">
        <v>342</v>
      </c>
      <c r="E86" s="30" t="s">
        <v>12</v>
      </c>
      <c r="F86" s="6">
        <v>42668</v>
      </c>
      <c r="G86" s="17" t="s">
        <v>351</v>
      </c>
      <c r="H86" s="18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>
        <v>16000</v>
      </c>
      <c r="AC86" s="19"/>
      <c r="AD86" s="19"/>
      <c r="AE86" s="19"/>
      <c r="AF86" s="20"/>
    </row>
    <row r="87" spans="1:32" ht="25.5" x14ac:dyDescent="0.2">
      <c r="A87" s="29" t="s">
        <v>259</v>
      </c>
      <c r="B87" s="3" t="s">
        <v>13</v>
      </c>
      <c r="C87" s="4" t="s">
        <v>22</v>
      </c>
      <c r="D87" s="5" t="s">
        <v>343</v>
      </c>
      <c r="E87" s="30" t="s">
        <v>12</v>
      </c>
      <c r="F87" s="6">
        <v>42668</v>
      </c>
      <c r="G87" s="17" t="s">
        <v>351</v>
      </c>
      <c r="H87" s="18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>
        <v>16000</v>
      </c>
      <c r="AC87" s="19"/>
      <c r="AD87" s="19"/>
      <c r="AE87" s="19"/>
      <c r="AF87" s="20"/>
    </row>
    <row r="88" spans="1:32" x14ac:dyDescent="0.2">
      <c r="A88" s="29" t="s">
        <v>259</v>
      </c>
      <c r="B88" s="3" t="s">
        <v>13</v>
      </c>
      <c r="C88" s="4" t="s">
        <v>22</v>
      </c>
      <c r="D88" s="5" t="s">
        <v>344</v>
      </c>
      <c r="E88" s="30" t="s">
        <v>12</v>
      </c>
      <c r="F88" s="6">
        <v>42668</v>
      </c>
      <c r="G88" s="17" t="s">
        <v>351</v>
      </c>
      <c r="H88" s="18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>
        <v>16000</v>
      </c>
      <c r="AC88" s="19"/>
      <c r="AD88" s="19"/>
      <c r="AE88" s="19"/>
      <c r="AF88" s="20"/>
    </row>
    <row r="89" spans="1:32" x14ac:dyDescent="0.2">
      <c r="A89" s="29" t="s">
        <v>259</v>
      </c>
      <c r="B89" s="3" t="s">
        <v>13</v>
      </c>
      <c r="C89" s="4" t="s">
        <v>22</v>
      </c>
      <c r="D89" s="5" t="s">
        <v>345</v>
      </c>
      <c r="E89" s="30" t="s">
        <v>12</v>
      </c>
      <c r="F89" s="6">
        <v>42668</v>
      </c>
      <c r="G89" s="17" t="s">
        <v>351</v>
      </c>
      <c r="H89" s="18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>
        <v>16000</v>
      </c>
      <c r="AC89" s="19"/>
      <c r="AD89" s="19"/>
      <c r="AE89" s="19"/>
      <c r="AF89" s="20"/>
    </row>
    <row r="90" spans="1:32" x14ac:dyDescent="0.2">
      <c r="A90" s="29" t="s">
        <v>259</v>
      </c>
      <c r="B90" s="3" t="s">
        <v>13</v>
      </c>
      <c r="C90" s="4" t="s">
        <v>22</v>
      </c>
      <c r="D90" s="5" t="s">
        <v>346</v>
      </c>
      <c r="E90" s="30" t="s">
        <v>12</v>
      </c>
      <c r="F90" s="6">
        <v>42668</v>
      </c>
      <c r="G90" s="17" t="s">
        <v>351</v>
      </c>
      <c r="H90" s="18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>
        <v>16000</v>
      </c>
      <c r="AC90" s="19"/>
      <c r="AD90" s="19"/>
      <c r="AE90" s="19"/>
      <c r="AF90" s="20"/>
    </row>
    <row r="91" spans="1:32" x14ac:dyDescent="0.2">
      <c r="A91" s="29" t="s">
        <v>259</v>
      </c>
      <c r="B91" s="3" t="s">
        <v>13</v>
      </c>
      <c r="C91" s="4" t="s">
        <v>22</v>
      </c>
      <c r="D91" s="5" t="s">
        <v>347</v>
      </c>
      <c r="E91" s="30" t="s">
        <v>12</v>
      </c>
      <c r="F91" s="6">
        <v>42668</v>
      </c>
      <c r="G91" s="17" t="s">
        <v>351</v>
      </c>
      <c r="H91" s="18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>
        <v>16000</v>
      </c>
      <c r="AC91" s="19"/>
      <c r="AD91" s="19"/>
      <c r="AE91" s="19"/>
      <c r="AF91" s="20"/>
    </row>
    <row r="92" spans="1:32" x14ac:dyDescent="0.2">
      <c r="A92" s="29" t="s">
        <v>259</v>
      </c>
      <c r="B92" s="3" t="s">
        <v>13</v>
      </c>
      <c r="C92" s="4" t="s">
        <v>22</v>
      </c>
      <c r="D92" s="5" t="s">
        <v>80</v>
      </c>
      <c r="E92" s="30" t="s">
        <v>12</v>
      </c>
      <c r="F92" s="6">
        <v>42668</v>
      </c>
      <c r="G92" s="17" t="s">
        <v>351</v>
      </c>
      <c r="H92" s="18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>
        <v>16000</v>
      </c>
      <c r="AC92" s="19"/>
      <c r="AD92" s="19"/>
      <c r="AE92" s="19"/>
      <c r="AF92" s="20"/>
    </row>
    <row r="93" spans="1:32" x14ac:dyDescent="0.2">
      <c r="A93" s="29" t="s">
        <v>259</v>
      </c>
      <c r="B93" s="3" t="s">
        <v>13</v>
      </c>
      <c r="C93" s="4" t="s">
        <v>22</v>
      </c>
      <c r="D93" s="5" t="s">
        <v>348</v>
      </c>
      <c r="E93" s="30" t="s">
        <v>12</v>
      </c>
      <c r="F93" s="6">
        <v>42668</v>
      </c>
      <c r="G93" s="17" t="s">
        <v>351</v>
      </c>
      <c r="H93" s="18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>
        <v>16000</v>
      </c>
      <c r="AC93" s="19"/>
      <c r="AD93" s="19"/>
      <c r="AE93" s="19"/>
      <c r="AF93" s="20"/>
    </row>
    <row r="94" spans="1:32" x14ac:dyDescent="0.2">
      <c r="A94" s="29" t="s">
        <v>259</v>
      </c>
      <c r="B94" s="3" t="s">
        <v>13</v>
      </c>
      <c r="C94" s="4" t="s">
        <v>22</v>
      </c>
      <c r="D94" s="5" t="s">
        <v>349</v>
      </c>
      <c r="E94" s="30" t="s">
        <v>12</v>
      </c>
      <c r="F94" s="6">
        <v>42668</v>
      </c>
      <c r="G94" s="17" t="s">
        <v>351</v>
      </c>
      <c r="H94" s="18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>
        <v>16000</v>
      </c>
      <c r="AC94" s="19"/>
      <c r="AD94" s="19"/>
      <c r="AE94" s="19"/>
      <c r="AF94" s="20"/>
    </row>
    <row r="95" spans="1:32" x14ac:dyDescent="0.2">
      <c r="A95" s="29" t="s">
        <v>259</v>
      </c>
      <c r="B95" s="3" t="s">
        <v>13</v>
      </c>
      <c r="C95" s="4" t="s">
        <v>22</v>
      </c>
      <c r="D95" s="5" t="s">
        <v>217</v>
      </c>
      <c r="E95" s="30" t="s">
        <v>12</v>
      </c>
      <c r="F95" s="6">
        <v>42668</v>
      </c>
      <c r="G95" s="17" t="s">
        <v>351</v>
      </c>
      <c r="H95" s="18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>
        <v>16000</v>
      </c>
      <c r="AC95" s="19"/>
      <c r="AD95" s="19"/>
      <c r="AE95" s="19"/>
      <c r="AF95" s="20"/>
    </row>
    <row r="96" spans="1:32" x14ac:dyDescent="0.2">
      <c r="A96" s="29" t="s">
        <v>259</v>
      </c>
      <c r="B96" s="3" t="s">
        <v>13</v>
      </c>
      <c r="C96" s="4" t="s">
        <v>22</v>
      </c>
      <c r="D96" s="5" t="s">
        <v>350</v>
      </c>
      <c r="E96" s="30" t="s">
        <v>12</v>
      </c>
      <c r="F96" s="6">
        <v>42668</v>
      </c>
      <c r="G96" s="17" t="s">
        <v>351</v>
      </c>
      <c r="H96" s="18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>
        <v>16000</v>
      </c>
      <c r="AC96" s="19"/>
      <c r="AD96" s="19"/>
      <c r="AE96" s="19"/>
      <c r="AF96" s="20"/>
    </row>
    <row r="97" spans="1:32" ht="25.5" x14ac:dyDescent="0.2">
      <c r="A97" s="29" t="s">
        <v>213</v>
      </c>
      <c r="B97" s="3" t="s">
        <v>7</v>
      </c>
      <c r="C97" s="4" t="s">
        <v>22</v>
      </c>
      <c r="D97" s="5" t="s">
        <v>229</v>
      </c>
      <c r="E97" s="30" t="s">
        <v>215</v>
      </c>
      <c r="F97" s="6">
        <v>42660</v>
      </c>
      <c r="G97" s="17" t="s">
        <v>232</v>
      </c>
      <c r="H97" s="18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>
        <v>50000</v>
      </c>
      <c r="Z97" s="19"/>
      <c r="AA97" s="19"/>
      <c r="AB97" s="19"/>
      <c r="AC97" s="19"/>
      <c r="AD97" s="19"/>
      <c r="AE97" s="19"/>
      <c r="AF97" s="20"/>
    </row>
    <row r="98" spans="1:32" ht="25.5" x14ac:dyDescent="0.2">
      <c r="A98" s="29" t="s">
        <v>213</v>
      </c>
      <c r="B98" s="3" t="s">
        <v>7</v>
      </c>
      <c r="C98" s="4" t="s">
        <v>22</v>
      </c>
      <c r="D98" s="5" t="s">
        <v>230</v>
      </c>
      <c r="E98" s="30" t="s">
        <v>215</v>
      </c>
      <c r="F98" s="6">
        <v>42660</v>
      </c>
      <c r="G98" s="17" t="s">
        <v>233</v>
      </c>
      <c r="H98" s="18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>
        <v>30000</v>
      </c>
      <c r="Z98" s="19"/>
      <c r="AA98" s="19"/>
      <c r="AB98" s="19"/>
      <c r="AC98" s="19"/>
      <c r="AD98" s="19"/>
      <c r="AE98" s="19"/>
      <c r="AF98" s="20"/>
    </row>
    <row r="99" spans="1:32" ht="25.5" x14ac:dyDescent="0.2">
      <c r="A99" s="29" t="s">
        <v>213</v>
      </c>
      <c r="B99" s="3" t="s">
        <v>7</v>
      </c>
      <c r="C99" s="4" t="s">
        <v>22</v>
      </c>
      <c r="D99" s="5" t="s">
        <v>231</v>
      </c>
      <c r="E99" s="30" t="s">
        <v>215</v>
      </c>
      <c r="F99" s="6">
        <v>42660</v>
      </c>
      <c r="G99" s="17" t="s">
        <v>233</v>
      </c>
      <c r="H99" s="18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>
        <v>30000</v>
      </c>
      <c r="Z99" s="19"/>
      <c r="AA99" s="19"/>
      <c r="AB99" s="19"/>
      <c r="AC99" s="19"/>
      <c r="AD99" s="19"/>
      <c r="AE99" s="19"/>
      <c r="AF99" s="20"/>
    </row>
    <row r="100" spans="1:32" ht="25.5" x14ac:dyDescent="0.2">
      <c r="A100" s="29" t="s">
        <v>213</v>
      </c>
      <c r="B100" s="3" t="s">
        <v>7</v>
      </c>
      <c r="C100" s="4" t="s">
        <v>8</v>
      </c>
      <c r="D100" s="5" t="s">
        <v>69</v>
      </c>
      <c r="E100" s="30" t="s">
        <v>215</v>
      </c>
      <c r="F100" s="6">
        <v>42660</v>
      </c>
      <c r="G100" s="17" t="s">
        <v>234</v>
      </c>
      <c r="H100" s="18"/>
      <c r="I100" s="19"/>
      <c r="J100" s="19"/>
      <c r="K100" s="19"/>
      <c r="L100" s="19"/>
      <c r="M100" s="19">
        <v>700000</v>
      </c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20"/>
    </row>
    <row r="101" spans="1:32" ht="25.5" x14ac:dyDescent="0.2">
      <c r="A101" s="29" t="s">
        <v>213</v>
      </c>
      <c r="B101" s="3" t="s">
        <v>13</v>
      </c>
      <c r="C101" s="4" t="s">
        <v>22</v>
      </c>
      <c r="D101" s="5" t="s">
        <v>214</v>
      </c>
      <c r="E101" s="30" t="s">
        <v>215</v>
      </c>
      <c r="F101" s="6">
        <v>42660</v>
      </c>
      <c r="G101" s="17" t="s">
        <v>233</v>
      </c>
      <c r="H101" s="18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>
        <v>30000</v>
      </c>
      <c r="Z101" s="19"/>
      <c r="AA101" s="19"/>
      <c r="AB101" s="19"/>
      <c r="AC101" s="19"/>
      <c r="AD101" s="19"/>
      <c r="AE101" s="19"/>
      <c r="AF101" s="20"/>
    </row>
    <row r="102" spans="1:32" ht="25.5" x14ac:dyDescent="0.2">
      <c r="A102" s="29" t="s">
        <v>213</v>
      </c>
      <c r="B102" s="3" t="s">
        <v>13</v>
      </c>
      <c r="C102" s="4" t="s">
        <v>22</v>
      </c>
      <c r="D102" s="5" t="s">
        <v>216</v>
      </c>
      <c r="E102" s="30" t="s">
        <v>215</v>
      </c>
      <c r="F102" s="6">
        <v>42660</v>
      </c>
      <c r="G102" s="17" t="s">
        <v>233</v>
      </c>
      <c r="H102" s="18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>
        <v>30000</v>
      </c>
      <c r="Z102" s="19"/>
      <c r="AA102" s="19"/>
      <c r="AB102" s="19"/>
      <c r="AC102" s="19"/>
      <c r="AD102" s="19"/>
      <c r="AE102" s="19"/>
      <c r="AF102" s="20"/>
    </row>
    <row r="103" spans="1:32" ht="25.5" x14ac:dyDescent="0.2">
      <c r="A103" s="29" t="s">
        <v>213</v>
      </c>
      <c r="B103" s="3" t="s">
        <v>13</v>
      </c>
      <c r="C103" s="4" t="s">
        <v>22</v>
      </c>
      <c r="D103" s="5" t="s">
        <v>217</v>
      </c>
      <c r="E103" s="30" t="s">
        <v>215</v>
      </c>
      <c r="F103" s="6">
        <v>42660</v>
      </c>
      <c r="G103" s="17" t="s">
        <v>233</v>
      </c>
      <c r="H103" s="18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>
        <v>30000</v>
      </c>
      <c r="Z103" s="19"/>
      <c r="AA103" s="19"/>
      <c r="AB103" s="19"/>
      <c r="AC103" s="19"/>
      <c r="AD103" s="19"/>
      <c r="AE103" s="19"/>
      <c r="AF103" s="20"/>
    </row>
    <row r="104" spans="1:32" ht="25.5" x14ac:dyDescent="0.2">
      <c r="A104" s="29" t="s">
        <v>213</v>
      </c>
      <c r="B104" s="3" t="s">
        <v>7</v>
      </c>
      <c r="C104" s="4" t="s">
        <v>8</v>
      </c>
      <c r="D104" s="5" t="s">
        <v>75</v>
      </c>
      <c r="E104" s="30" t="s">
        <v>215</v>
      </c>
      <c r="F104" s="6">
        <v>42660</v>
      </c>
      <c r="G104" s="17" t="s">
        <v>235</v>
      </c>
      <c r="H104" s="18"/>
      <c r="I104" s="19"/>
      <c r="J104" s="19"/>
      <c r="K104" s="19"/>
      <c r="L104" s="19"/>
      <c r="M104" s="19"/>
      <c r="N104" s="19"/>
      <c r="O104" s="19"/>
      <c r="P104" s="19"/>
      <c r="Q104" s="19"/>
      <c r="R104" s="19">
        <v>1000000</v>
      </c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20"/>
    </row>
    <row r="105" spans="1:32" ht="25.5" x14ac:dyDescent="0.2">
      <c r="A105" s="29" t="s">
        <v>213</v>
      </c>
      <c r="B105" s="3" t="s">
        <v>7</v>
      </c>
      <c r="C105" s="4" t="s">
        <v>8</v>
      </c>
      <c r="D105" s="5" t="s">
        <v>24</v>
      </c>
      <c r="E105" s="30" t="s">
        <v>215</v>
      </c>
      <c r="F105" s="6">
        <v>42660</v>
      </c>
      <c r="G105" s="17" t="s">
        <v>236</v>
      </c>
      <c r="H105" s="18"/>
      <c r="I105" s="19"/>
      <c r="J105" s="19"/>
      <c r="K105" s="19"/>
      <c r="L105" s="19">
        <v>418000</v>
      </c>
      <c r="M105" s="19">
        <v>82000</v>
      </c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20"/>
    </row>
    <row r="106" spans="1:32" ht="25.5" x14ac:dyDescent="0.2">
      <c r="A106" s="29" t="s">
        <v>213</v>
      </c>
      <c r="B106" s="3" t="s">
        <v>7</v>
      </c>
      <c r="C106" s="4" t="s">
        <v>8</v>
      </c>
      <c r="D106" s="5" t="s">
        <v>23</v>
      </c>
      <c r="E106" s="30" t="s">
        <v>215</v>
      </c>
      <c r="F106" s="6">
        <v>42660</v>
      </c>
      <c r="G106" s="17" t="s">
        <v>237</v>
      </c>
      <c r="H106" s="18"/>
      <c r="I106" s="19"/>
      <c r="J106" s="19"/>
      <c r="K106" s="19"/>
      <c r="L106" s="19">
        <v>208000</v>
      </c>
      <c r="M106" s="19">
        <v>92000</v>
      </c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20"/>
    </row>
    <row r="107" spans="1:32" ht="25.5" x14ac:dyDescent="0.2">
      <c r="A107" s="29" t="s">
        <v>213</v>
      </c>
      <c r="B107" s="3" t="s">
        <v>13</v>
      </c>
      <c r="C107" s="4" t="s">
        <v>39</v>
      </c>
      <c r="D107" s="5" t="s">
        <v>218</v>
      </c>
      <c r="E107" s="30" t="s">
        <v>215</v>
      </c>
      <c r="F107" s="6">
        <v>42660</v>
      </c>
      <c r="G107" s="17" t="s">
        <v>238</v>
      </c>
      <c r="H107" s="18"/>
      <c r="I107" s="19"/>
      <c r="J107" s="19"/>
      <c r="K107" s="19"/>
      <c r="L107" s="19"/>
      <c r="M107" s="19"/>
      <c r="N107" s="19"/>
      <c r="O107" s="19"/>
      <c r="P107" s="19"/>
      <c r="Q107" s="19">
        <v>50000</v>
      </c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20"/>
    </row>
    <row r="108" spans="1:32" ht="25.5" x14ac:dyDescent="0.2">
      <c r="A108" s="29" t="s">
        <v>213</v>
      </c>
      <c r="B108" s="3" t="s">
        <v>13</v>
      </c>
      <c r="C108" s="4" t="s">
        <v>39</v>
      </c>
      <c r="D108" s="5" t="s">
        <v>219</v>
      </c>
      <c r="E108" s="30" t="s">
        <v>215</v>
      </c>
      <c r="F108" s="6">
        <v>42660</v>
      </c>
      <c r="G108" s="17" t="s">
        <v>238</v>
      </c>
      <c r="H108" s="18"/>
      <c r="I108" s="19"/>
      <c r="J108" s="19"/>
      <c r="K108" s="19"/>
      <c r="L108" s="19"/>
      <c r="M108" s="19"/>
      <c r="N108" s="19"/>
      <c r="O108" s="19"/>
      <c r="P108" s="19"/>
      <c r="Q108" s="19">
        <v>50000</v>
      </c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20"/>
    </row>
    <row r="109" spans="1:32" ht="25.5" x14ac:dyDescent="0.2">
      <c r="A109" s="29" t="s">
        <v>213</v>
      </c>
      <c r="B109" s="3" t="s">
        <v>13</v>
      </c>
      <c r="C109" s="4" t="s">
        <v>8</v>
      </c>
      <c r="D109" s="5" t="s">
        <v>220</v>
      </c>
      <c r="E109" s="30" t="s">
        <v>215</v>
      </c>
      <c r="F109" s="6">
        <v>42660</v>
      </c>
      <c r="G109" s="17" t="s">
        <v>308</v>
      </c>
      <c r="H109" s="18"/>
      <c r="I109" s="19"/>
      <c r="J109" s="19"/>
      <c r="K109" s="19"/>
      <c r="L109" s="19"/>
      <c r="M109" s="19"/>
      <c r="N109" s="19"/>
      <c r="O109" s="19"/>
      <c r="P109" s="19"/>
      <c r="Q109" s="19">
        <v>300000</v>
      </c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20"/>
    </row>
    <row r="110" spans="1:32" ht="25.5" x14ac:dyDescent="0.2">
      <c r="A110" s="29" t="s">
        <v>213</v>
      </c>
      <c r="B110" s="3" t="s">
        <v>13</v>
      </c>
      <c r="C110" s="4" t="s">
        <v>8</v>
      </c>
      <c r="D110" s="5" t="s">
        <v>51</v>
      </c>
      <c r="E110" s="30" t="s">
        <v>215</v>
      </c>
      <c r="F110" s="6">
        <v>42660</v>
      </c>
      <c r="G110" s="17" t="s">
        <v>239</v>
      </c>
      <c r="H110" s="18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>
        <v>900000</v>
      </c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20"/>
    </row>
    <row r="111" spans="1:32" ht="25.5" x14ac:dyDescent="0.2">
      <c r="A111" s="29" t="s">
        <v>213</v>
      </c>
      <c r="B111" s="3" t="s">
        <v>13</v>
      </c>
      <c r="C111" s="4" t="s">
        <v>8</v>
      </c>
      <c r="D111" s="5" t="s">
        <v>49</v>
      </c>
      <c r="E111" s="30" t="s">
        <v>215</v>
      </c>
      <c r="F111" s="6">
        <v>42660</v>
      </c>
      <c r="G111" s="17" t="s">
        <v>240</v>
      </c>
      <c r="H111" s="18"/>
      <c r="I111" s="19"/>
      <c r="J111" s="19">
        <v>625000</v>
      </c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20"/>
    </row>
    <row r="112" spans="1:32" ht="38.25" x14ac:dyDescent="0.2">
      <c r="A112" s="29" t="s">
        <v>213</v>
      </c>
      <c r="B112" s="3" t="s">
        <v>13</v>
      </c>
      <c r="C112" s="4" t="s">
        <v>39</v>
      </c>
      <c r="D112" s="5" t="s">
        <v>40</v>
      </c>
      <c r="E112" s="30" t="s">
        <v>215</v>
      </c>
      <c r="F112" s="6">
        <v>42660</v>
      </c>
      <c r="G112" s="17" t="s">
        <v>241</v>
      </c>
      <c r="H112" s="18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>
        <v>500000</v>
      </c>
      <c r="T112" s="19"/>
      <c r="U112" s="19"/>
      <c r="V112" s="19"/>
      <c r="W112" s="19"/>
      <c r="X112" s="19"/>
      <c r="Y112" s="19">
        <v>90000</v>
      </c>
      <c r="Z112" s="19"/>
      <c r="AA112" s="19"/>
      <c r="AB112" s="19"/>
      <c r="AC112" s="19"/>
      <c r="AD112" s="19"/>
      <c r="AE112" s="19"/>
      <c r="AF112" s="20"/>
    </row>
    <row r="113" spans="1:32" ht="25.5" x14ac:dyDescent="0.2">
      <c r="A113" s="29" t="s">
        <v>213</v>
      </c>
      <c r="B113" s="3" t="s">
        <v>13</v>
      </c>
      <c r="C113" s="4" t="s">
        <v>39</v>
      </c>
      <c r="D113" s="5" t="s">
        <v>43</v>
      </c>
      <c r="E113" s="30" t="s">
        <v>215</v>
      </c>
      <c r="F113" s="6">
        <v>42660</v>
      </c>
      <c r="G113" s="17" t="s">
        <v>242</v>
      </c>
      <c r="H113" s="18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>
        <v>1000000</v>
      </c>
      <c r="AF113" s="20"/>
    </row>
    <row r="114" spans="1:32" ht="63.75" x14ac:dyDescent="0.2">
      <c r="A114" s="29" t="s">
        <v>213</v>
      </c>
      <c r="B114" s="3" t="s">
        <v>7</v>
      </c>
      <c r="C114" s="4" t="s">
        <v>8</v>
      </c>
      <c r="D114" s="5" t="s">
        <v>27</v>
      </c>
      <c r="E114" s="30" t="s">
        <v>215</v>
      </c>
      <c r="F114" s="6">
        <v>42660</v>
      </c>
      <c r="G114" s="17" t="s">
        <v>309</v>
      </c>
      <c r="H114" s="18"/>
      <c r="I114" s="19"/>
      <c r="J114" s="19"/>
      <c r="K114" s="19"/>
      <c r="L114" s="19"/>
      <c r="M114" s="19"/>
      <c r="N114" s="19"/>
      <c r="O114" s="19"/>
      <c r="P114" s="19"/>
      <c r="Q114" s="19">
        <v>6000000</v>
      </c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20">
        <v>1000000</v>
      </c>
    </row>
    <row r="115" spans="1:32" ht="25.5" x14ac:dyDescent="0.2">
      <c r="A115" s="29" t="s">
        <v>213</v>
      </c>
      <c r="B115" s="3" t="s">
        <v>13</v>
      </c>
      <c r="C115" s="4" t="s">
        <v>8</v>
      </c>
      <c r="D115" s="5" t="s">
        <v>52</v>
      </c>
      <c r="E115" s="30" t="s">
        <v>215</v>
      </c>
      <c r="F115" s="6">
        <v>42660</v>
      </c>
      <c r="G115" s="17" t="s">
        <v>243</v>
      </c>
      <c r="H115" s="18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20">
        <v>500000</v>
      </c>
    </row>
    <row r="116" spans="1:32" ht="25.5" x14ac:dyDescent="0.2">
      <c r="A116" s="29" t="s">
        <v>213</v>
      </c>
      <c r="B116" s="3" t="s">
        <v>7</v>
      </c>
      <c r="C116" s="4" t="s">
        <v>8</v>
      </c>
      <c r="D116" s="5" t="s">
        <v>31</v>
      </c>
      <c r="E116" s="30" t="s">
        <v>215</v>
      </c>
      <c r="F116" s="6">
        <v>42660</v>
      </c>
      <c r="G116" s="17" t="s">
        <v>244</v>
      </c>
      <c r="H116" s="18"/>
      <c r="I116" s="19"/>
      <c r="J116" s="19"/>
      <c r="K116" s="19"/>
      <c r="L116" s="19">
        <v>1500000</v>
      </c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>
        <v>120000</v>
      </c>
      <c r="AB116" s="19"/>
      <c r="AC116" s="19"/>
      <c r="AD116" s="19"/>
      <c r="AE116" s="19"/>
      <c r="AF116" s="20"/>
    </row>
    <row r="117" spans="1:32" ht="25.5" x14ac:dyDescent="0.2">
      <c r="A117" s="29" t="s">
        <v>213</v>
      </c>
      <c r="B117" s="3" t="s">
        <v>7</v>
      </c>
      <c r="C117" s="4" t="s">
        <v>8</v>
      </c>
      <c r="D117" s="5" t="s">
        <v>29</v>
      </c>
      <c r="E117" s="30" t="s">
        <v>215</v>
      </c>
      <c r="F117" s="6">
        <v>42660</v>
      </c>
      <c r="G117" s="17" t="s">
        <v>310</v>
      </c>
      <c r="H117" s="18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>
        <v>4300000</v>
      </c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20"/>
    </row>
    <row r="118" spans="1:32" ht="25.5" x14ac:dyDescent="0.2">
      <c r="A118" s="29" t="s">
        <v>213</v>
      </c>
      <c r="B118" s="3" t="s">
        <v>7</v>
      </c>
      <c r="C118" s="4" t="s">
        <v>8</v>
      </c>
      <c r="D118" s="5" t="s">
        <v>36</v>
      </c>
      <c r="E118" s="30" t="s">
        <v>215</v>
      </c>
      <c r="F118" s="6">
        <v>42660</v>
      </c>
      <c r="G118" s="17" t="s">
        <v>245</v>
      </c>
      <c r="H118" s="18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>
        <v>1500000</v>
      </c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20"/>
    </row>
    <row r="119" spans="1:32" ht="25.5" x14ac:dyDescent="0.2">
      <c r="A119" s="29" t="s">
        <v>213</v>
      </c>
      <c r="B119" s="3" t="s">
        <v>7</v>
      </c>
      <c r="C119" s="4" t="s">
        <v>8</v>
      </c>
      <c r="D119" s="5" t="s">
        <v>34</v>
      </c>
      <c r="E119" s="30" t="s">
        <v>215</v>
      </c>
      <c r="F119" s="6">
        <v>42660</v>
      </c>
      <c r="G119" s="17" t="s">
        <v>246</v>
      </c>
      <c r="H119" s="18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>
        <v>120000</v>
      </c>
      <c r="AB119" s="19"/>
      <c r="AC119" s="19"/>
      <c r="AD119" s="19"/>
      <c r="AE119" s="19"/>
      <c r="AF119" s="20"/>
    </row>
    <row r="120" spans="1:32" ht="25.5" x14ac:dyDescent="0.2">
      <c r="A120" s="29" t="s">
        <v>213</v>
      </c>
      <c r="B120" s="3" t="s">
        <v>7</v>
      </c>
      <c r="C120" s="4" t="s">
        <v>8</v>
      </c>
      <c r="D120" s="5" t="s">
        <v>33</v>
      </c>
      <c r="E120" s="30" t="s">
        <v>215</v>
      </c>
      <c r="F120" s="6">
        <v>42660</v>
      </c>
      <c r="G120" s="17" t="s">
        <v>247</v>
      </c>
      <c r="H120" s="18"/>
      <c r="I120" s="19"/>
      <c r="J120" s="19"/>
      <c r="K120" s="19"/>
      <c r="L120" s="19"/>
      <c r="M120" s="19"/>
      <c r="N120" s="19">
        <v>922246</v>
      </c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20"/>
    </row>
    <row r="121" spans="1:32" ht="102" x14ac:dyDescent="0.2">
      <c r="A121" s="29" t="s">
        <v>6</v>
      </c>
      <c r="B121" s="3" t="s">
        <v>7</v>
      </c>
      <c r="C121" s="4" t="s">
        <v>8</v>
      </c>
      <c r="D121" s="5" t="s">
        <v>9</v>
      </c>
      <c r="E121" s="30" t="s">
        <v>10</v>
      </c>
      <c r="F121" s="6">
        <v>42564</v>
      </c>
      <c r="G121" s="17" t="s">
        <v>155</v>
      </c>
      <c r="H121" s="18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>
        <v>15000</v>
      </c>
      <c r="U121" s="19"/>
      <c r="V121" s="19"/>
      <c r="W121" s="19">
        <f>27165+18499</f>
        <v>45664</v>
      </c>
      <c r="X121" s="19">
        <v>341965</v>
      </c>
      <c r="Y121" s="19">
        <v>50000</v>
      </c>
      <c r="Z121" s="19"/>
      <c r="AA121" s="19"/>
      <c r="AB121" s="19"/>
      <c r="AC121" s="19"/>
      <c r="AD121" s="19"/>
      <c r="AE121" s="19"/>
      <c r="AF121" s="20"/>
    </row>
    <row r="122" spans="1:32" x14ac:dyDescent="0.2">
      <c r="A122" s="29" t="s">
        <v>6</v>
      </c>
      <c r="B122" s="3" t="s">
        <v>7</v>
      </c>
      <c r="C122" s="4" t="s">
        <v>8</v>
      </c>
      <c r="D122" s="5" t="s">
        <v>11</v>
      </c>
      <c r="E122" s="30" t="s">
        <v>12</v>
      </c>
      <c r="F122" s="6">
        <v>42564</v>
      </c>
      <c r="G122" s="17" t="s">
        <v>156</v>
      </c>
      <c r="H122" s="18"/>
      <c r="I122" s="19">
        <v>570000</v>
      </c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20"/>
    </row>
    <row r="123" spans="1:32" ht="25.5" x14ac:dyDescent="0.2">
      <c r="A123" s="29" t="s">
        <v>6</v>
      </c>
      <c r="B123" s="3" t="s">
        <v>13</v>
      </c>
      <c r="C123" s="4" t="s">
        <v>8</v>
      </c>
      <c r="D123" s="5" t="s">
        <v>14</v>
      </c>
      <c r="E123" s="30" t="s">
        <v>15</v>
      </c>
      <c r="F123" s="6">
        <v>42564</v>
      </c>
      <c r="G123" s="17" t="s">
        <v>96</v>
      </c>
      <c r="H123" s="18">
        <v>450000</v>
      </c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20"/>
    </row>
    <row r="124" spans="1:32" ht="25.5" x14ac:dyDescent="0.2">
      <c r="A124" s="29" t="s">
        <v>6</v>
      </c>
      <c r="B124" s="3" t="s">
        <v>13</v>
      </c>
      <c r="C124" s="4" t="s">
        <v>8</v>
      </c>
      <c r="D124" s="5" t="s">
        <v>16</v>
      </c>
      <c r="E124" s="30" t="s">
        <v>15</v>
      </c>
      <c r="F124" s="6">
        <v>42570</v>
      </c>
      <c r="G124" s="17" t="s">
        <v>97</v>
      </c>
      <c r="H124" s="18"/>
      <c r="I124" s="19"/>
      <c r="J124" s="19"/>
      <c r="K124" s="19"/>
      <c r="L124" s="19"/>
      <c r="M124" s="19"/>
      <c r="N124" s="19"/>
      <c r="O124" s="19"/>
      <c r="P124" s="19"/>
      <c r="Q124" s="19"/>
      <c r="R124" s="19">
        <v>500000</v>
      </c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20"/>
    </row>
    <row r="125" spans="1:32" x14ac:dyDescent="0.2">
      <c r="A125" s="29" t="s">
        <v>21</v>
      </c>
      <c r="B125" s="3" t="s">
        <v>7</v>
      </c>
      <c r="C125" s="4" t="s">
        <v>8</v>
      </c>
      <c r="D125" s="5" t="s">
        <v>23</v>
      </c>
      <c r="E125" s="31" t="s">
        <v>12</v>
      </c>
      <c r="F125" s="6">
        <v>42388</v>
      </c>
      <c r="G125" s="17" t="s">
        <v>157</v>
      </c>
      <c r="H125" s="18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>
        <v>192633</v>
      </c>
      <c r="AD125" s="19"/>
      <c r="AE125" s="19"/>
      <c r="AF125" s="20"/>
    </row>
    <row r="126" spans="1:32" x14ac:dyDescent="0.2">
      <c r="A126" s="29" t="s">
        <v>21</v>
      </c>
      <c r="B126" s="3" t="s">
        <v>7</v>
      </c>
      <c r="C126" s="4" t="s">
        <v>8</v>
      </c>
      <c r="D126" s="5" t="s">
        <v>19</v>
      </c>
      <c r="E126" s="31" t="s">
        <v>12</v>
      </c>
      <c r="F126" s="6">
        <v>42388</v>
      </c>
      <c r="G126" s="17" t="s">
        <v>158</v>
      </c>
      <c r="H126" s="18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>
        <v>270000</v>
      </c>
      <c r="AD126" s="19"/>
      <c r="AE126" s="19"/>
      <c r="AF126" s="20"/>
    </row>
    <row r="127" spans="1:32" x14ac:dyDescent="0.2">
      <c r="A127" s="29" t="s">
        <v>21</v>
      </c>
      <c r="B127" s="3" t="s">
        <v>7</v>
      </c>
      <c r="C127" s="4" t="s">
        <v>8</v>
      </c>
      <c r="D127" s="5" t="s">
        <v>24</v>
      </c>
      <c r="E127" s="31" t="s">
        <v>12</v>
      </c>
      <c r="F127" s="6">
        <v>42388</v>
      </c>
      <c r="G127" s="17" t="s">
        <v>159</v>
      </c>
      <c r="H127" s="18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>
        <v>86013</v>
      </c>
      <c r="AD127" s="19"/>
      <c r="AE127" s="19"/>
      <c r="AF127" s="20"/>
    </row>
    <row r="128" spans="1:32" x14ac:dyDescent="0.2">
      <c r="A128" s="29" t="s">
        <v>21</v>
      </c>
      <c r="B128" s="3" t="s">
        <v>7</v>
      </c>
      <c r="C128" s="4" t="s">
        <v>8</v>
      </c>
      <c r="D128" s="5" t="s">
        <v>27</v>
      </c>
      <c r="E128" s="31" t="s">
        <v>12</v>
      </c>
      <c r="F128" s="6">
        <v>42388</v>
      </c>
      <c r="G128" s="17" t="s">
        <v>160</v>
      </c>
      <c r="H128" s="18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>
        <v>8922876</v>
      </c>
      <c r="AD128" s="19"/>
      <c r="AE128" s="19"/>
      <c r="AF128" s="20"/>
    </row>
    <row r="129" spans="1:32" x14ac:dyDescent="0.2">
      <c r="A129" s="29" t="s">
        <v>21</v>
      </c>
      <c r="B129" s="3" t="s">
        <v>7</v>
      </c>
      <c r="C129" s="4" t="s">
        <v>8</v>
      </c>
      <c r="D129" s="5" t="s">
        <v>29</v>
      </c>
      <c r="E129" s="31" t="s">
        <v>12</v>
      </c>
      <c r="F129" s="6">
        <v>42388</v>
      </c>
      <c r="G129" s="17" t="s">
        <v>161</v>
      </c>
      <c r="H129" s="18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>
        <v>3134850</v>
      </c>
      <c r="AD129" s="19"/>
      <c r="AE129" s="19"/>
      <c r="AF129" s="20"/>
    </row>
    <row r="130" spans="1:32" x14ac:dyDescent="0.2">
      <c r="A130" s="29" t="s">
        <v>21</v>
      </c>
      <c r="B130" s="3" t="s">
        <v>7</v>
      </c>
      <c r="C130" s="4" t="s">
        <v>8</v>
      </c>
      <c r="D130" s="5" t="s">
        <v>9</v>
      </c>
      <c r="E130" s="31" t="s">
        <v>12</v>
      </c>
      <c r="F130" s="6">
        <v>42388</v>
      </c>
      <c r="G130" s="17" t="s">
        <v>162</v>
      </c>
      <c r="H130" s="18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>
        <v>83700</v>
      </c>
      <c r="AD130" s="19"/>
      <c r="AE130" s="19"/>
      <c r="AF130" s="20"/>
    </row>
    <row r="131" spans="1:32" x14ac:dyDescent="0.2">
      <c r="A131" s="29" t="s">
        <v>21</v>
      </c>
      <c r="B131" s="3" t="s">
        <v>7</v>
      </c>
      <c r="C131" s="4" t="s">
        <v>8</v>
      </c>
      <c r="D131" s="5" t="s">
        <v>20</v>
      </c>
      <c r="E131" s="31" t="s">
        <v>12</v>
      </c>
      <c r="F131" s="6">
        <v>42388</v>
      </c>
      <c r="G131" s="17" t="s">
        <v>163</v>
      </c>
      <c r="H131" s="18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>
        <v>44139</v>
      </c>
      <c r="AD131" s="19"/>
      <c r="AE131" s="19"/>
      <c r="AF131" s="20"/>
    </row>
    <row r="132" spans="1:32" x14ac:dyDescent="0.2">
      <c r="A132" s="29" t="s">
        <v>21</v>
      </c>
      <c r="B132" s="3" t="s">
        <v>7</v>
      </c>
      <c r="C132" s="4" t="s">
        <v>8</v>
      </c>
      <c r="D132" s="5" t="s">
        <v>30</v>
      </c>
      <c r="E132" s="31" t="s">
        <v>12</v>
      </c>
      <c r="F132" s="6">
        <v>42388</v>
      </c>
      <c r="G132" s="17" t="s">
        <v>164</v>
      </c>
      <c r="H132" s="18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>
        <v>630000</v>
      </c>
      <c r="AD132" s="19"/>
      <c r="AE132" s="19"/>
      <c r="AF132" s="20"/>
    </row>
    <row r="133" spans="1:32" x14ac:dyDescent="0.2">
      <c r="A133" s="29" t="s">
        <v>21</v>
      </c>
      <c r="B133" s="3" t="s">
        <v>7</v>
      </c>
      <c r="C133" s="4" t="s">
        <v>8</v>
      </c>
      <c r="D133" s="5" t="s">
        <v>31</v>
      </c>
      <c r="E133" s="31" t="s">
        <v>12</v>
      </c>
      <c r="F133" s="6">
        <v>42388</v>
      </c>
      <c r="G133" s="17" t="s">
        <v>158</v>
      </c>
      <c r="H133" s="18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>
        <v>270000</v>
      </c>
      <c r="AD133" s="19"/>
      <c r="AE133" s="19"/>
      <c r="AF133" s="20"/>
    </row>
    <row r="134" spans="1:32" x14ac:dyDescent="0.2">
      <c r="A134" s="29" t="s">
        <v>21</v>
      </c>
      <c r="B134" s="3" t="s">
        <v>7</v>
      </c>
      <c r="C134" s="4" t="s">
        <v>8</v>
      </c>
      <c r="D134" s="5" t="s">
        <v>32</v>
      </c>
      <c r="E134" s="31" t="s">
        <v>12</v>
      </c>
      <c r="F134" s="6">
        <v>42388</v>
      </c>
      <c r="G134" s="17" t="s">
        <v>165</v>
      </c>
      <c r="H134" s="18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>
        <v>405000</v>
      </c>
      <c r="AD134" s="19"/>
      <c r="AE134" s="19"/>
      <c r="AF134" s="20"/>
    </row>
    <row r="135" spans="1:32" x14ac:dyDescent="0.2">
      <c r="A135" s="29" t="s">
        <v>21</v>
      </c>
      <c r="B135" s="3" t="s">
        <v>7</v>
      </c>
      <c r="C135" s="4" t="s">
        <v>8</v>
      </c>
      <c r="D135" s="5" t="s">
        <v>33</v>
      </c>
      <c r="E135" s="31" t="s">
        <v>12</v>
      </c>
      <c r="F135" s="6">
        <v>42388</v>
      </c>
      <c r="G135" s="17" t="s">
        <v>166</v>
      </c>
      <c r="H135" s="18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>
        <v>2382682</v>
      </c>
      <c r="AD135" s="19"/>
      <c r="AE135" s="19"/>
      <c r="AF135" s="20"/>
    </row>
    <row r="136" spans="1:32" x14ac:dyDescent="0.2">
      <c r="A136" s="29" t="s">
        <v>21</v>
      </c>
      <c r="B136" s="3" t="s">
        <v>7</v>
      </c>
      <c r="C136" s="4" t="s">
        <v>8</v>
      </c>
      <c r="D136" s="5" t="s">
        <v>34</v>
      </c>
      <c r="E136" s="31" t="s">
        <v>12</v>
      </c>
      <c r="F136" s="6">
        <v>42388</v>
      </c>
      <c r="G136" s="17" t="s">
        <v>167</v>
      </c>
      <c r="H136" s="18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>
        <v>1145663</v>
      </c>
      <c r="AD136" s="19"/>
      <c r="AE136" s="19"/>
      <c r="AF136" s="20"/>
    </row>
    <row r="137" spans="1:32" x14ac:dyDescent="0.2">
      <c r="A137" s="29" t="s">
        <v>21</v>
      </c>
      <c r="B137" s="3" t="s">
        <v>7</v>
      </c>
      <c r="C137" s="4" t="s">
        <v>8</v>
      </c>
      <c r="D137" s="5" t="s">
        <v>209</v>
      </c>
      <c r="E137" s="31" t="s">
        <v>12</v>
      </c>
      <c r="F137" s="6">
        <v>42388</v>
      </c>
      <c r="G137" s="17" t="s">
        <v>168</v>
      </c>
      <c r="H137" s="18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>
        <v>18000</v>
      </c>
      <c r="AD137" s="19"/>
      <c r="AE137" s="19"/>
      <c r="AF137" s="20"/>
    </row>
    <row r="138" spans="1:32" x14ac:dyDescent="0.2">
      <c r="A138" s="29" t="s">
        <v>21</v>
      </c>
      <c r="B138" s="3" t="s">
        <v>7</v>
      </c>
      <c r="C138" s="4" t="s">
        <v>8</v>
      </c>
      <c r="D138" s="5" t="s">
        <v>17</v>
      </c>
      <c r="E138" s="30" t="s">
        <v>12</v>
      </c>
      <c r="F138" s="6">
        <v>42388</v>
      </c>
      <c r="G138" s="17" t="s">
        <v>169</v>
      </c>
      <c r="H138" s="18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>
        <v>95599</v>
      </c>
      <c r="AD138" s="19"/>
      <c r="AE138" s="19"/>
      <c r="AF138" s="20"/>
    </row>
    <row r="139" spans="1:32" x14ac:dyDescent="0.2">
      <c r="A139" s="29" t="s">
        <v>35</v>
      </c>
      <c r="B139" s="3" t="s">
        <v>7</v>
      </c>
      <c r="C139" s="4" t="s">
        <v>8</v>
      </c>
      <c r="D139" s="5" t="s">
        <v>37</v>
      </c>
      <c r="E139" s="30" t="s">
        <v>12</v>
      </c>
      <c r="F139" s="6">
        <v>42388</v>
      </c>
      <c r="G139" s="17" t="s">
        <v>170</v>
      </c>
      <c r="H139" s="18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>
        <v>373500</v>
      </c>
      <c r="AD139" s="19"/>
      <c r="AE139" s="19"/>
      <c r="AF139" s="20"/>
    </row>
    <row r="140" spans="1:32" x14ac:dyDescent="0.2">
      <c r="A140" s="29" t="s">
        <v>38</v>
      </c>
      <c r="B140" s="3" t="s">
        <v>13</v>
      </c>
      <c r="C140" s="4" t="s">
        <v>39</v>
      </c>
      <c r="D140" s="5" t="s">
        <v>40</v>
      </c>
      <c r="E140" s="31" t="s">
        <v>12</v>
      </c>
      <c r="F140" s="6">
        <v>42381</v>
      </c>
      <c r="G140" s="17" t="s">
        <v>171</v>
      </c>
      <c r="H140" s="18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>
        <v>27440</v>
      </c>
      <c r="AD140" s="19"/>
      <c r="AE140" s="19"/>
      <c r="AF140" s="20"/>
    </row>
    <row r="141" spans="1:32" x14ac:dyDescent="0.2">
      <c r="A141" s="29" t="s">
        <v>38</v>
      </c>
      <c r="B141" s="3" t="s">
        <v>13</v>
      </c>
      <c r="C141" s="4" t="s">
        <v>8</v>
      </c>
      <c r="D141" s="5" t="s">
        <v>41</v>
      </c>
      <c r="E141" s="31" t="s">
        <v>12</v>
      </c>
      <c r="F141" s="6">
        <v>42381</v>
      </c>
      <c r="G141" s="17" t="s">
        <v>172</v>
      </c>
      <c r="H141" s="18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>
        <v>291899</v>
      </c>
      <c r="AD141" s="19"/>
      <c r="AE141" s="19"/>
      <c r="AF141" s="20"/>
    </row>
    <row r="142" spans="1:32" x14ac:dyDescent="0.2">
      <c r="A142" s="29" t="s">
        <v>38</v>
      </c>
      <c r="B142" s="3" t="s">
        <v>13</v>
      </c>
      <c r="C142" s="4" t="s">
        <v>39</v>
      </c>
      <c r="D142" s="5" t="s">
        <v>42</v>
      </c>
      <c r="E142" s="31" t="s">
        <v>12</v>
      </c>
      <c r="F142" s="6">
        <v>42381</v>
      </c>
      <c r="G142" s="17" t="s">
        <v>173</v>
      </c>
      <c r="H142" s="18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>
        <v>3553810</v>
      </c>
      <c r="AD142" s="19"/>
      <c r="AE142" s="19"/>
      <c r="AF142" s="20"/>
    </row>
    <row r="143" spans="1:32" x14ac:dyDescent="0.2">
      <c r="A143" s="29" t="s">
        <v>38</v>
      </c>
      <c r="B143" s="3" t="s">
        <v>13</v>
      </c>
      <c r="C143" s="4" t="s">
        <v>8</v>
      </c>
      <c r="D143" s="5" t="s">
        <v>43</v>
      </c>
      <c r="E143" s="31" t="s">
        <v>12</v>
      </c>
      <c r="F143" s="6">
        <v>42381</v>
      </c>
      <c r="G143" s="17" t="s">
        <v>174</v>
      </c>
      <c r="H143" s="18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>
        <v>311369</v>
      </c>
      <c r="AD143" s="19"/>
      <c r="AE143" s="19"/>
      <c r="AF143" s="20"/>
    </row>
    <row r="144" spans="1:32" x14ac:dyDescent="0.2">
      <c r="A144" s="29" t="s">
        <v>38</v>
      </c>
      <c r="B144" s="3" t="s">
        <v>13</v>
      </c>
      <c r="C144" s="4" t="s">
        <v>8</v>
      </c>
      <c r="D144" s="5" t="s">
        <v>249</v>
      </c>
      <c r="E144" s="31" t="s">
        <v>12</v>
      </c>
      <c r="F144" s="6">
        <v>42381</v>
      </c>
      <c r="G144" s="17" t="s">
        <v>175</v>
      </c>
      <c r="H144" s="18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>
        <v>1808944</v>
      </c>
      <c r="AD144" s="19"/>
      <c r="AE144" s="19"/>
      <c r="AF144" s="20"/>
    </row>
    <row r="145" spans="1:32" x14ac:dyDescent="0.2">
      <c r="A145" s="29" t="s">
        <v>38</v>
      </c>
      <c r="B145" s="3" t="s">
        <v>13</v>
      </c>
      <c r="C145" s="4" t="s">
        <v>8</v>
      </c>
      <c r="D145" s="5" t="s">
        <v>45</v>
      </c>
      <c r="E145" s="31" t="s">
        <v>12</v>
      </c>
      <c r="F145" s="6">
        <v>42381</v>
      </c>
      <c r="G145" s="17" t="s">
        <v>176</v>
      </c>
      <c r="H145" s="18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>
        <v>626876</v>
      </c>
      <c r="AD145" s="19"/>
      <c r="AE145" s="19"/>
      <c r="AF145" s="20"/>
    </row>
    <row r="146" spans="1:32" x14ac:dyDescent="0.2">
      <c r="A146" s="29" t="s">
        <v>38</v>
      </c>
      <c r="B146" s="3" t="s">
        <v>13</v>
      </c>
      <c r="C146" s="4" t="s">
        <v>8</v>
      </c>
      <c r="D146" s="5" t="s">
        <v>46</v>
      </c>
      <c r="E146" s="31" t="s">
        <v>12</v>
      </c>
      <c r="F146" s="6">
        <v>42381</v>
      </c>
      <c r="G146" s="17" t="s">
        <v>177</v>
      </c>
      <c r="H146" s="18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>
        <v>921998</v>
      </c>
      <c r="AD146" s="19"/>
      <c r="AE146" s="19"/>
      <c r="AF146" s="20"/>
    </row>
    <row r="147" spans="1:32" x14ac:dyDescent="0.2">
      <c r="A147" s="29" t="s">
        <v>38</v>
      </c>
      <c r="B147" s="3" t="s">
        <v>13</v>
      </c>
      <c r="C147" s="4" t="s">
        <v>8</v>
      </c>
      <c r="D147" s="5" t="s">
        <v>48</v>
      </c>
      <c r="E147" s="31" t="s">
        <v>12</v>
      </c>
      <c r="F147" s="6">
        <v>42381</v>
      </c>
      <c r="G147" s="17" t="s">
        <v>178</v>
      </c>
      <c r="H147" s="18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>
        <v>1512681</v>
      </c>
      <c r="AD147" s="19"/>
      <c r="AE147" s="19"/>
      <c r="AF147" s="20"/>
    </row>
    <row r="148" spans="1:32" x14ac:dyDescent="0.2">
      <c r="A148" s="29" t="s">
        <v>38</v>
      </c>
      <c r="B148" s="3" t="s">
        <v>13</v>
      </c>
      <c r="C148" s="4" t="s">
        <v>8</v>
      </c>
      <c r="D148" s="5" t="s">
        <v>49</v>
      </c>
      <c r="E148" s="31" t="s">
        <v>12</v>
      </c>
      <c r="F148" s="6">
        <v>42381</v>
      </c>
      <c r="G148" s="17" t="s">
        <v>179</v>
      </c>
      <c r="H148" s="18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>
        <v>2211302</v>
      </c>
      <c r="AD148" s="19"/>
      <c r="AE148" s="19"/>
      <c r="AF148" s="20"/>
    </row>
    <row r="149" spans="1:32" x14ac:dyDescent="0.2">
      <c r="A149" s="29" t="s">
        <v>38</v>
      </c>
      <c r="B149" s="3" t="s">
        <v>13</v>
      </c>
      <c r="C149" s="4" t="s">
        <v>8</v>
      </c>
      <c r="D149" s="5" t="s">
        <v>50</v>
      </c>
      <c r="E149" s="31" t="s">
        <v>12</v>
      </c>
      <c r="F149" s="6">
        <v>42381</v>
      </c>
      <c r="G149" s="17" t="s">
        <v>180</v>
      </c>
      <c r="H149" s="18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>
        <v>161712</v>
      </c>
      <c r="AD149" s="19"/>
      <c r="AE149" s="19"/>
      <c r="AF149" s="20"/>
    </row>
    <row r="150" spans="1:32" x14ac:dyDescent="0.2">
      <c r="A150" s="29" t="s">
        <v>38</v>
      </c>
      <c r="B150" s="3" t="s">
        <v>13</v>
      </c>
      <c r="C150" s="4" t="s">
        <v>8</v>
      </c>
      <c r="D150" s="5" t="s">
        <v>51</v>
      </c>
      <c r="E150" s="31" t="s">
        <v>12</v>
      </c>
      <c r="F150" s="6">
        <v>42381</v>
      </c>
      <c r="G150" s="17" t="s">
        <v>181</v>
      </c>
      <c r="H150" s="18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>
        <v>1343895</v>
      </c>
      <c r="AD150" s="19"/>
      <c r="AE150" s="19"/>
      <c r="AF150" s="20"/>
    </row>
    <row r="151" spans="1:32" x14ac:dyDescent="0.2">
      <c r="A151" s="29" t="s">
        <v>38</v>
      </c>
      <c r="B151" s="3" t="s">
        <v>13</v>
      </c>
      <c r="C151" s="4" t="s">
        <v>8</v>
      </c>
      <c r="D151" s="5" t="s">
        <v>52</v>
      </c>
      <c r="E151" s="31" t="s">
        <v>12</v>
      </c>
      <c r="F151" s="6">
        <v>42381</v>
      </c>
      <c r="G151" s="17" t="s">
        <v>182</v>
      </c>
      <c r="H151" s="18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>
        <v>2814492</v>
      </c>
      <c r="AD151" s="19"/>
      <c r="AE151" s="19"/>
      <c r="AF151" s="20"/>
    </row>
    <row r="152" spans="1:32" x14ac:dyDescent="0.2">
      <c r="A152" s="29" t="s">
        <v>38</v>
      </c>
      <c r="B152" s="3" t="s">
        <v>13</v>
      </c>
      <c r="C152" s="4" t="s">
        <v>8</v>
      </c>
      <c r="D152" s="5" t="s">
        <v>53</v>
      </c>
      <c r="E152" s="31" t="s">
        <v>12</v>
      </c>
      <c r="F152" s="6">
        <v>42381</v>
      </c>
      <c r="G152" s="17" t="s">
        <v>183</v>
      </c>
      <c r="H152" s="18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>
        <v>2262239</v>
      </c>
      <c r="AD152" s="19"/>
      <c r="AE152" s="19"/>
      <c r="AF152" s="20"/>
    </row>
    <row r="153" spans="1:32" x14ac:dyDescent="0.2">
      <c r="A153" s="29" t="s">
        <v>38</v>
      </c>
      <c r="B153" s="3" t="s">
        <v>13</v>
      </c>
      <c r="C153" s="4" t="s">
        <v>8</v>
      </c>
      <c r="D153" s="5" t="s">
        <v>54</v>
      </c>
      <c r="E153" s="31" t="s">
        <v>12</v>
      </c>
      <c r="F153" s="6">
        <v>42381</v>
      </c>
      <c r="G153" s="17" t="s">
        <v>184</v>
      </c>
      <c r="H153" s="18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>
        <v>112068</v>
      </c>
      <c r="AD153" s="19"/>
      <c r="AE153" s="19"/>
      <c r="AF153" s="20"/>
    </row>
    <row r="154" spans="1:32" x14ac:dyDescent="0.2">
      <c r="A154" s="29" t="s">
        <v>38</v>
      </c>
      <c r="B154" s="3" t="s">
        <v>13</v>
      </c>
      <c r="C154" s="4" t="s">
        <v>8</v>
      </c>
      <c r="D154" s="5" t="s">
        <v>55</v>
      </c>
      <c r="E154" s="31" t="s">
        <v>12</v>
      </c>
      <c r="F154" s="6">
        <v>42381</v>
      </c>
      <c r="G154" s="17" t="s">
        <v>185</v>
      </c>
      <c r="H154" s="18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>
        <v>405887</v>
      </c>
      <c r="AD154" s="19"/>
      <c r="AE154" s="19"/>
      <c r="AF154" s="20"/>
    </row>
    <row r="155" spans="1:32" ht="25.5" x14ac:dyDescent="0.2">
      <c r="A155" s="29" t="s">
        <v>38</v>
      </c>
      <c r="B155" s="3" t="s">
        <v>13</v>
      </c>
      <c r="C155" s="4" t="s">
        <v>8</v>
      </c>
      <c r="D155" s="5" t="s">
        <v>58</v>
      </c>
      <c r="E155" s="31" t="s">
        <v>12</v>
      </c>
      <c r="F155" s="6">
        <v>42381</v>
      </c>
      <c r="G155" s="17" t="s">
        <v>210</v>
      </c>
      <c r="H155" s="18"/>
      <c r="I155" s="19"/>
      <c r="J155" s="19"/>
      <c r="K155" s="19"/>
      <c r="L155" s="19"/>
      <c r="M155" s="19"/>
      <c r="N155" s="19"/>
      <c r="O155" s="19">
        <v>1299217</v>
      </c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>
        <v>2087881</v>
      </c>
      <c r="AD155" s="19"/>
      <c r="AE155" s="19"/>
      <c r="AF155" s="20"/>
    </row>
    <row r="156" spans="1:32" x14ac:dyDescent="0.2">
      <c r="A156" s="29" t="s">
        <v>38</v>
      </c>
      <c r="B156" s="3" t="s">
        <v>13</v>
      </c>
      <c r="C156" s="4" t="s">
        <v>8</v>
      </c>
      <c r="D156" s="5" t="s">
        <v>59</v>
      </c>
      <c r="E156" s="31" t="s">
        <v>12</v>
      </c>
      <c r="F156" s="6">
        <v>42381</v>
      </c>
      <c r="G156" s="17" t="s">
        <v>186</v>
      </c>
      <c r="H156" s="18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>
        <v>4707364</v>
      </c>
      <c r="AD156" s="19"/>
      <c r="AE156" s="19"/>
      <c r="AF156" s="20"/>
    </row>
    <row r="157" spans="1:32" x14ac:dyDescent="0.2">
      <c r="A157" s="29" t="s">
        <v>38</v>
      </c>
      <c r="B157" s="3" t="s">
        <v>13</v>
      </c>
      <c r="C157" s="4" t="s">
        <v>8</v>
      </c>
      <c r="D157" s="5" t="s">
        <v>61</v>
      </c>
      <c r="E157" s="31" t="s">
        <v>12</v>
      </c>
      <c r="F157" s="6">
        <v>42381</v>
      </c>
      <c r="G157" s="17" t="s">
        <v>187</v>
      </c>
      <c r="H157" s="18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>
        <v>2058820</v>
      </c>
      <c r="AD157" s="19"/>
      <c r="AE157" s="19"/>
      <c r="AF157" s="20"/>
    </row>
    <row r="158" spans="1:32" x14ac:dyDescent="0.2">
      <c r="A158" s="29" t="s">
        <v>38</v>
      </c>
      <c r="B158" s="3" t="s">
        <v>13</v>
      </c>
      <c r="C158" s="4" t="s">
        <v>8</v>
      </c>
      <c r="D158" s="5" t="s">
        <v>16</v>
      </c>
      <c r="E158" s="30" t="s">
        <v>12</v>
      </c>
      <c r="F158" s="6">
        <v>42381</v>
      </c>
      <c r="G158" s="17" t="s">
        <v>188</v>
      </c>
      <c r="H158" s="18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>
        <v>359051</v>
      </c>
      <c r="AD158" s="19"/>
      <c r="AE158" s="19"/>
      <c r="AF158" s="20"/>
    </row>
    <row r="159" spans="1:32" x14ac:dyDescent="0.2">
      <c r="A159" s="29" t="s">
        <v>38</v>
      </c>
      <c r="B159" s="3" t="s">
        <v>13</v>
      </c>
      <c r="C159" s="4" t="s">
        <v>8</v>
      </c>
      <c r="D159" s="5" t="s">
        <v>62</v>
      </c>
      <c r="E159" s="30" t="s">
        <v>12</v>
      </c>
      <c r="F159" s="6">
        <v>42381</v>
      </c>
      <c r="G159" s="17" t="s">
        <v>189</v>
      </c>
      <c r="H159" s="18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>
        <v>879857</v>
      </c>
      <c r="AD159" s="19"/>
      <c r="AE159" s="19"/>
      <c r="AF159" s="20"/>
    </row>
    <row r="160" spans="1:32" x14ac:dyDescent="0.2">
      <c r="A160" s="29" t="s">
        <v>38</v>
      </c>
      <c r="B160" s="3" t="s">
        <v>13</v>
      </c>
      <c r="C160" s="4" t="s">
        <v>8</v>
      </c>
      <c r="D160" s="5" t="s">
        <v>63</v>
      </c>
      <c r="E160" s="30" t="s">
        <v>12</v>
      </c>
      <c r="F160" s="6">
        <v>42381</v>
      </c>
      <c r="G160" s="17" t="s">
        <v>190</v>
      </c>
      <c r="H160" s="18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>
        <v>3522461</v>
      </c>
      <c r="AD160" s="19"/>
      <c r="AE160" s="19"/>
      <c r="AF160" s="20"/>
    </row>
    <row r="161" spans="1:32" x14ac:dyDescent="0.2">
      <c r="A161" s="29" t="s">
        <v>64</v>
      </c>
      <c r="B161" s="3" t="s">
        <v>13</v>
      </c>
      <c r="C161" s="4" t="s">
        <v>8</v>
      </c>
      <c r="D161" s="5" t="s">
        <v>65</v>
      </c>
      <c r="E161" s="30" t="s">
        <v>12</v>
      </c>
      <c r="F161" s="6">
        <v>42381</v>
      </c>
      <c r="G161" s="17" t="s">
        <v>191</v>
      </c>
      <c r="H161" s="18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>
        <v>1198707</v>
      </c>
      <c r="AD161" s="19"/>
      <c r="AE161" s="19"/>
      <c r="AF161" s="20"/>
    </row>
    <row r="162" spans="1:32" x14ac:dyDescent="0.2">
      <c r="A162" s="29" t="s">
        <v>64</v>
      </c>
      <c r="B162" s="3" t="s">
        <v>13</v>
      </c>
      <c r="C162" s="4" t="s">
        <v>8</v>
      </c>
      <c r="D162" s="5" t="s">
        <v>92</v>
      </c>
      <c r="E162" s="30" t="s">
        <v>12</v>
      </c>
      <c r="F162" s="6">
        <v>42381</v>
      </c>
      <c r="G162" s="17" t="s">
        <v>192</v>
      </c>
      <c r="H162" s="18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>
        <v>2152409</v>
      </c>
      <c r="AD162" s="19"/>
      <c r="AE162" s="19"/>
      <c r="AF162" s="20"/>
    </row>
    <row r="163" spans="1:32" ht="25.5" x14ac:dyDescent="0.2">
      <c r="A163" s="29" t="s">
        <v>67</v>
      </c>
      <c r="B163" s="3" t="s">
        <v>13</v>
      </c>
      <c r="C163" s="4" t="s">
        <v>8</v>
      </c>
      <c r="D163" s="5" t="s">
        <v>68</v>
      </c>
      <c r="E163" s="30" t="s">
        <v>10</v>
      </c>
      <c r="F163" s="6">
        <v>42524</v>
      </c>
      <c r="G163" s="17" t="s">
        <v>98</v>
      </c>
      <c r="H163" s="18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>
        <v>51100</v>
      </c>
      <c r="X163" s="19"/>
      <c r="Y163" s="19"/>
      <c r="Z163" s="19"/>
      <c r="AA163" s="19"/>
      <c r="AB163" s="19"/>
      <c r="AC163" s="19"/>
      <c r="AD163" s="19"/>
      <c r="AE163" s="19"/>
      <c r="AF163" s="20"/>
    </row>
    <row r="164" spans="1:32" ht="25.5" x14ac:dyDescent="0.2">
      <c r="A164" s="29" t="s">
        <v>67</v>
      </c>
      <c r="B164" s="3" t="s">
        <v>7</v>
      </c>
      <c r="C164" s="4" t="s">
        <v>8</v>
      </c>
      <c r="D164" s="5" t="s">
        <v>69</v>
      </c>
      <c r="E164" s="30" t="s">
        <v>10</v>
      </c>
      <c r="F164" s="6">
        <v>42524</v>
      </c>
      <c r="G164" s="17" t="s">
        <v>116</v>
      </c>
      <c r="H164" s="18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>
        <v>200000</v>
      </c>
      <c r="W164" s="19"/>
      <c r="X164" s="19"/>
      <c r="Y164" s="19"/>
      <c r="Z164" s="19"/>
      <c r="AA164" s="19"/>
      <c r="AB164" s="19"/>
      <c r="AC164" s="19"/>
      <c r="AD164" s="19"/>
      <c r="AE164" s="19"/>
      <c r="AF164" s="20"/>
    </row>
    <row r="165" spans="1:32" ht="25.5" x14ac:dyDescent="0.2">
      <c r="A165" s="29" t="s">
        <v>67</v>
      </c>
      <c r="B165" s="3" t="s">
        <v>7</v>
      </c>
      <c r="C165" s="4" t="s">
        <v>8</v>
      </c>
      <c r="D165" s="5" t="s">
        <v>11</v>
      </c>
      <c r="E165" s="30" t="s">
        <v>10</v>
      </c>
      <c r="F165" s="6">
        <v>42524</v>
      </c>
      <c r="G165" s="17" t="s">
        <v>99</v>
      </c>
      <c r="H165" s="18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>
        <v>77460</v>
      </c>
      <c r="X165" s="19"/>
      <c r="Y165" s="19"/>
      <c r="Z165" s="19"/>
      <c r="AA165" s="19"/>
      <c r="AB165" s="19"/>
      <c r="AC165" s="19"/>
      <c r="AD165" s="19"/>
      <c r="AE165" s="19"/>
      <c r="AF165" s="20"/>
    </row>
    <row r="166" spans="1:32" ht="25.5" x14ac:dyDescent="0.2">
      <c r="A166" s="29" t="s">
        <v>70</v>
      </c>
      <c r="B166" s="3" t="s">
        <v>7</v>
      </c>
      <c r="C166" s="4" t="s">
        <v>8</v>
      </c>
      <c r="D166" s="5" t="s">
        <v>71</v>
      </c>
      <c r="E166" s="30" t="s">
        <v>10</v>
      </c>
      <c r="F166" s="6">
        <v>42524</v>
      </c>
      <c r="G166" s="17" t="s">
        <v>117</v>
      </c>
      <c r="H166" s="18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>
        <v>570000</v>
      </c>
      <c r="W166" s="19"/>
      <c r="X166" s="19"/>
      <c r="Y166" s="19"/>
      <c r="Z166" s="19"/>
      <c r="AA166" s="19"/>
      <c r="AB166" s="19"/>
      <c r="AC166" s="19"/>
      <c r="AD166" s="19"/>
      <c r="AE166" s="19"/>
      <c r="AF166" s="20"/>
    </row>
    <row r="167" spans="1:32" ht="25.5" x14ac:dyDescent="0.2">
      <c r="A167" s="29" t="s">
        <v>70</v>
      </c>
      <c r="B167" s="3" t="s">
        <v>7</v>
      </c>
      <c r="C167" s="4" t="s">
        <v>8</v>
      </c>
      <c r="D167" s="5" t="s">
        <v>72</v>
      </c>
      <c r="E167" s="30" t="s">
        <v>10</v>
      </c>
      <c r="F167" s="6">
        <v>42524</v>
      </c>
      <c r="G167" s="17" t="s">
        <v>100</v>
      </c>
      <c r="H167" s="18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>
        <v>22000</v>
      </c>
      <c r="W167" s="19"/>
      <c r="X167" s="19"/>
      <c r="Y167" s="19"/>
      <c r="Z167" s="19"/>
      <c r="AA167" s="19"/>
      <c r="AB167" s="19"/>
      <c r="AC167" s="19"/>
      <c r="AD167" s="19"/>
      <c r="AE167" s="19"/>
      <c r="AF167" s="20"/>
    </row>
    <row r="168" spans="1:32" ht="51" x14ac:dyDescent="0.2">
      <c r="A168" s="29" t="s">
        <v>73</v>
      </c>
      <c r="B168" s="3" t="s">
        <v>7</v>
      </c>
      <c r="C168" s="4" t="s">
        <v>8</v>
      </c>
      <c r="D168" s="5" t="s">
        <v>74</v>
      </c>
      <c r="E168" s="30" t="s">
        <v>10</v>
      </c>
      <c r="F168" s="6">
        <v>42524</v>
      </c>
      <c r="G168" s="17" t="s">
        <v>193</v>
      </c>
      <c r="H168" s="18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>
        <v>15000</v>
      </c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20"/>
    </row>
    <row r="169" spans="1:32" ht="25.5" x14ac:dyDescent="0.2">
      <c r="A169" s="29" t="s">
        <v>73</v>
      </c>
      <c r="B169" s="3" t="s">
        <v>7</v>
      </c>
      <c r="C169" s="4" t="s">
        <v>8</v>
      </c>
      <c r="D169" s="5" t="s">
        <v>75</v>
      </c>
      <c r="E169" s="30" t="s">
        <v>10</v>
      </c>
      <c r="F169" s="6">
        <v>42524</v>
      </c>
      <c r="G169" s="17" t="s">
        <v>101</v>
      </c>
      <c r="H169" s="18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>
        <v>290000</v>
      </c>
      <c r="W169" s="19"/>
      <c r="X169" s="19"/>
      <c r="Y169" s="19"/>
      <c r="Z169" s="19"/>
      <c r="AA169" s="19"/>
      <c r="AB169" s="19"/>
      <c r="AC169" s="19"/>
      <c r="AD169" s="19"/>
      <c r="AE169" s="19"/>
      <c r="AF169" s="20"/>
    </row>
    <row r="170" spans="1:32" ht="25.5" x14ac:dyDescent="0.2">
      <c r="A170" s="29" t="s">
        <v>76</v>
      </c>
      <c r="B170" s="3" t="s">
        <v>7</v>
      </c>
      <c r="C170" s="4" t="s">
        <v>8</v>
      </c>
      <c r="D170" s="5" t="s">
        <v>23</v>
      </c>
      <c r="E170" s="30" t="s">
        <v>10</v>
      </c>
      <c r="F170" s="6">
        <v>42524</v>
      </c>
      <c r="G170" s="17" t="s">
        <v>211</v>
      </c>
      <c r="H170" s="18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>
        <v>15000</v>
      </c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20"/>
    </row>
    <row r="171" spans="1:32" ht="25.5" x14ac:dyDescent="0.2">
      <c r="A171" s="29" t="s">
        <v>76</v>
      </c>
      <c r="B171" s="3" t="s">
        <v>7</v>
      </c>
      <c r="C171" s="4" t="s">
        <v>8</v>
      </c>
      <c r="D171" s="5" t="s">
        <v>25</v>
      </c>
      <c r="E171" s="30" t="s">
        <v>10</v>
      </c>
      <c r="F171" s="6">
        <v>42524</v>
      </c>
      <c r="G171" s="17" t="s">
        <v>130</v>
      </c>
      <c r="H171" s="18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>
        <v>3000</v>
      </c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20"/>
    </row>
    <row r="172" spans="1:32" ht="25.5" x14ac:dyDescent="0.2">
      <c r="A172" s="29" t="s">
        <v>76</v>
      </c>
      <c r="B172" s="3" t="s">
        <v>7</v>
      </c>
      <c r="C172" s="4" t="s">
        <v>8</v>
      </c>
      <c r="D172" s="5" t="s">
        <v>26</v>
      </c>
      <c r="E172" s="30" t="s">
        <v>10</v>
      </c>
      <c r="F172" s="6">
        <v>42524</v>
      </c>
      <c r="G172" s="17" t="s">
        <v>131</v>
      </c>
      <c r="H172" s="18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>
        <v>5000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20"/>
    </row>
    <row r="173" spans="1:32" ht="38.25" x14ac:dyDescent="0.2">
      <c r="A173" s="29" t="s">
        <v>76</v>
      </c>
      <c r="B173" s="3" t="s">
        <v>7</v>
      </c>
      <c r="C173" s="4" t="s">
        <v>8</v>
      </c>
      <c r="D173" s="5" t="s">
        <v>27</v>
      </c>
      <c r="E173" s="30" t="s">
        <v>10</v>
      </c>
      <c r="F173" s="6">
        <v>42524</v>
      </c>
      <c r="G173" s="17" t="s">
        <v>194</v>
      </c>
      <c r="H173" s="18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>
        <v>65000</v>
      </c>
      <c r="U173" s="19"/>
      <c r="V173" s="19"/>
      <c r="W173" s="19"/>
      <c r="X173" s="19"/>
      <c r="Y173" s="19">
        <v>50000</v>
      </c>
      <c r="Z173" s="19"/>
      <c r="AA173" s="19"/>
      <c r="AB173" s="19"/>
      <c r="AC173" s="19"/>
      <c r="AD173" s="19"/>
      <c r="AE173" s="19"/>
      <c r="AF173" s="20"/>
    </row>
    <row r="174" spans="1:32" ht="63.75" x14ac:dyDescent="0.2">
      <c r="A174" s="29" t="s">
        <v>76</v>
      </c>
      <c r="B174" s="3" t="s">
        <v>7</v>
      </c>
      <c r="C174" s="4" t="s">
        <v>8</v>
      </c>
      <c r="D174" s="5" t="s">
        <v>28</v>
      </c>
      <c r="E174" s="30" t="s">
        <v>10</v>
      </c>
      <c r="F174" s="6">
        <v>42524</v>
      </c>
      <c r="G174" s="17" t="s">
        <v>195</v>
      </c>
      <c r="H174" s="18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>
        <v>10000</v>
      </c>
      <c r="U174" s="19"/>
      <c r="V174" s="19">
        <v>20000</v>
      </c>
      <c r="W174" s="19"/>
      <c r="X174" s="19"/>
      <c r="Y174" s="19">
        <v>50000</v>
      </c>
      <c r="Z174" s="19"/>
      <c r="AA174" s="19"/>
      <c r="AB174" s="19"/>
      <c r="AC174" s="19"/>
      <c r="AD174" s="19"/>
      <c r="AE174" s="19"/>
      <c r="AF174" s="20"/>
    </row>
    <row r="175" spans="1:32" ht="38.25" x14ac:dyDescent="0.2">
      <c r="A175" s="29" t="s">
        <v>76</v>
      </c>
      <c r="B175" s="3" t="s">
        <v>7</v>
      </c>
      <c r="C175" s="4" t="s">
        <v>8</v>
      </c>
      <c r="D175" s="5" t="s">
        <v>29</v>
      </c>
      <c r="E175" s="30" t="s">
        <v>10</v>
      </c>
      <c r="F175" s="6">
        <v>42524</v>
      </c>
      <c r="G175" s="17" t="s">
        <v>196</v>
      </c>
      <c r="H175" s="18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>
        <v>17000</v>
      </c>
      <c r="U175" s="19"/>
      <c r="V175" s="19"/>
      <c r="W175" s="19"/>
      <c r="X175" s="19"/>
      <c r="Y175" s="19">
        <v>50000</v>
      </c>
      <c r="Z175" s="19"/>
      <c r="AA175" s="19"/>
      <c r="AB175" s="19"/>
      <c r="AC175" s="19"/>
      <c r="AD175" s="19"/>
      <c r="AE175" s="19"/>
      <c r="AF175" s="20"/>
    </row>
    <row r="176" spans="1:32" ht="38.25" x14ac:dyDescent="0.2">
      <c r="A176" s="29" t="s">
        <v>76</v>
      </c>
      <c r="B176" s="3" t="s">
        <v>7</v>
      </c>
      <c r="C176" s="4" t="s">
        <v>8</v>
      </c>
      <c r="D176" s="5" t="s">
        <v>30</v>
      </c>
      <c r="E176" s="30" t="s">
        <v>10</v>
      </c>
      <c r="F176" s="6">
        <v>42524</v>
      </c>
      <c r="G176" s="17" t="s">
        <v>147</v>
      </c>
      <c r="H176" s="18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>
        <v>3000</v>
      </c>
      <c r="U176" s="19"/>
      <c r="V176" s="19"/>
      <c r="W176" s="19"/>
      <c r="X176" s="19"/>
      <c r="Y176" s="19">
        <v>25047</v>
      </c>
      <c r="Z176" s="19"/>
      <c r="AA176" s="19"/>
      <c r="AB176" s="19"/>
      <c r="AC176" s="19"/>
      <c r="AD176" s="19"/>
      <c r="AE176" s="19"/>
      <c r="AF176" s="20"/>
    </row>
    <row r="177" spans="1:32" ht="38.25" x14ac:dyDescent="0.2">
      <c r="A177" s="29" t="s">
        <v>76</v>
      </c>
      <c r="B177" s="3" t="s">
        <v>7</v>
      </c>
      <c r="C177" s="4" t="s">
        <v>8</v>
      </c>
      <c r="D177" s="5" t="s">
        <v>32</v>
      </c>
      <c r="E177" s="30" t="s">
        <v>10</v>
      </c>
      <c r="F177" s="6">
        <v>42524</v>
      </c>
      <c r="G177" s="17" t="s">
        <v>197</v>
      </c>
      <c r="H177" s="18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>
        <v>8000</v>
      </c>
      <c r="U177" s="19"/>
      <c r="V177" s="19"/>
      <c r="W177" s="19"/>
      <c r="X177" s="19"/>
      <c r="Y177" s="19">
        <v>50000</v>
      </c>
      <c r="Z177" s="19"/>
      <c r="AA177" s="19"/>
      <c r="AB177" s="19"/>
      <c r="AC177" s="19"/>
      <c r="AD177" s="19"/>
      <c r="AE177" s="19"/>
      <c r="AF177" s="20"/>
    </row>
    <row r="178" spans="1:32" ht="25.5" x14ac:dyDescent="0.2">
      <c r="A178" s="29" t="s">
        <v>76</v>
      </c>
      <c r="B178" s="3" t="s">
        <v>7</v>
      </c>
      <c r="C178" s="4" t="s">
        <v>8</v>
      </c>
      <c r="D178" s="5" t="s">
        <v>18</v>
      </c>
      <c r="E178" s="30" t="s">
        <v>10</v>
      </c>
      <c r="F178" s="6">
        <v>42524</v>
      </c>
      <c r="G178" s="17" t="s">
        <v>95</v>
      </c>
      <c r="H178" s="18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>
        <v>3000</v>
      </c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20"/>
    </row>
    <row r="179" spans="1:32" ht="38.25" x14ac:dyDescent="0.2">
      <c r="A179" s="29" t="s">
        <v>76</v>
      </c>
      <c r="B179" s="3" t="s">
        <v>7</v>
      </c>
      <c r="C179" s="4" t="s">
        <v>8</v>
      </c>
      <c r="D179" s="5" t="s">
        <v>77</v>
      </c>
      <c r="E179" s="30" t="s">
        <v>10</v>
      </c>
      <c r="F179" s="6">
        <v>42524</v>
      </c>
      <c r="G179" s="17" t="s">
        <v>198</v>
      </c>
      <c r="H179" s="18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>
        <v>3000</v>
      </c>
      <c r="U179" s="19"/>
      <c r="V179" s="19"/>
      <c r="W179" s="19"/>
      <c r="X179" s="19"/>
      <c r="Y179" s="19">
        <v>50000</v>
      </c>
      <c r="Z179" s="19"/>
      <c r="AA179" s="19"/>
      <c r="AB179" s="19"/>
      <c r="AC179" s="19"/>
      <c r="AD179" s="19"/>
      <c r="AE179" s="19"/>
      <c r="AF179" s="20"/>
    </row>
    <row r="180" spans="1:32" ht="25.5" x14ac:dyDescent="0.2">
      <c r="A180" s="29" t="s">
        <v>76</v>
      </c>
      <c r="B180" s="3" t="s">
        <v>7</v>
      </c>
      <c r="C180" s="4" t="s">
        <v>8</v>
      </c>
      <c r="D180" s="5" t="s">
        <v>36</v>
      </c>
      <c r="E180" s="30" t="s">
        <v>10</v>
      </c>
      <c r="F180" s="6">
        <v>42524</v>
      </c>
      <c r="G180" s="17" t="s">
        <v>199</v>
      </c>
      <c r="H180" s="18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4000</v>
      </c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20"/>
    </row>
    <row r="181" spans="1:32" ht="38.25" x14ac:dyDescent="0.2">
      <c r="A181" s="29" t="s">
        <v>76</v>
      </c>
      <c r="B181" s="3" t="s">
        <v>7</v>
      </c>
      <c r="C181" s="4" t="s">
        <v>8</v>
      </c>
      <c r="D181" s="5" t="s">
        <v>34</v>
      </c>
      <c r="E181" s="30" t="s">
        <v>10</v>
      </c>
      <c r="F181" s="6">
        <v>42524</v>
      </c>
      <c r="G181" s="17" t="s">
        <v>200</v>
      </c>
      <c r="H181" s="18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>
        <v>12000</v>
      </c>
      <c r="U181" s="19"/>
      <c r="V181" s="19"/>
      <c r="W181" s="19"/>
      <c r="X181" s="19"/>
      <c r="Y181" s="19">
        <v>50000</v>
      </c>
      <c r="Z181" s="19"/>
      <c r="AA181" s="19"/>
      <c r="AB181" s="19"/>
      <c r="AC181" s="19"/>
      <c r="AD181" s="19"/>
      <c r="AE181" s="19"/>
      <c r="AF181" s="20"/>
    </row>
    <row r="182" spans="1:32" ht="38.25" x14ac:dyDescent="0.2">
      <c r="A182" s="29" t="s">
        <v>76</v>
      </c>
      <c r="B182" s="3" t="s">
        <v>7</v>
      </c>
      <c r="C182" s="4" t="s">
        <v>8</v>
      </c>
      <c r="D182" s="5" t="s">
        <v>33</v>
      </c>
      <c r="E182" s="30" t="s">
        <v>10</v>
      </c>
      <c r="F182" s="6">
        <v>42524</v>
      </c>
      <c r="G182" s="17" t="s">
        <v>149</v>
      </c>
      <c r="H182" s="18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>
        <v>37000</v>
      </c>
      <c r="W182" s="19"/>
      <c r="X182" s="19"/>
      <c r="Y182" s="19">
        <v>50000</v>
      </c>
      <c r="Z182" s="19"/>
      <c r="AA182" s="19"/>
      <c r="AB182" s="19"/>
      <c r="AC182" s="19"/>
      <c r="AD182" s="19"/>
      <c r="AE182" s="19"/>
      <c r="AF182" s="20"/>
    </row>
    <row r="183" spans="1:32" ht="38.25" x14ac:dyDescent="0.2">
      <c r="A183" s="29" t="s">
        <v>78</v>
      </c>
      <c r="B183" s="3" t="s">
        <v>13</v>
      </c>
      <c r="C183" s="4" t="s">
        <v>8</v>
      </c>
      <c r="D183" s="5" t="s">
        <v>52</v>
      </c>
      <c r="E183" s="30" t="s">
        <v>10</v>
      </c>
      <c r="F183" s="6">
        <v>42524</v>
      </c>
      <c r="G183" s="17" t="s">
        <v>248</v>
      </c>
      <c r="H183" s="18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>
        <v>50000</v>
      </c>
      <c r="Z183" s="19">
        <v>50000</v>
      </c>
      <c r="AA183" s="19"/>
      <c r="AB183" s="19"/>
      <c r="AC183" s="19"/>
      <c r="AD183" s="19"/>
      <c r="AE183" s="19"/>
      <c r="AF183" s="20"/>
    </row>
    <row r="184" spans="1:32" ht="76.5" x14ac:dyDescent="0.2">
      <c r="A184" s="29" t="s">
        <v>78</v>
      </c>
      <c r="B184" s="3" t="s">
        <v>13</v>
      </c>
      <c r="C184" s="4" t="s">
        <v>39</v>
      </c>
      <c r="D184" s="5" t="s">
        <v>40</v>
      </c>
      <c r="E184" s="30" t="s">
        <v>10</v>
      </c>
      <c r="F184" s="6">
        <v>42524</v>
      </c>
      <c r="G184" s="17" t="s">
        <v>150</v>
      </c>
      <c r="H184" s="18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>
        <v>70000</v>
      </c>
      <c r="V184" s="19">
        <v>40000</v>
      </c>
      <c r="W184" s="19"/>
      <c r="X184" s="19"/>
      <c r="Y184" s="19"/>
      <c r="Z184" s="19">
        <v>100000</v>
      </c>
      <c r="AA184" s="19"/>
      <c r="AB184" s="19"/>
      <c r="AC184" s="19"/>
      <c r="AD184" s="19"/>
      <c r="AE184" s="19"/>
      <c r="AF184" s="20"/>
    </row>
    <row r="185" spans="1:32" ht="25.5" x14ac:dyDescent="0.2">
      <c r="A185" s="29" t="s">
        <v>79</v>
      </c>
      <c r="B185" s="3" t="s">
        <v>13</v>
      </c>
      <c r="C185" s="4" t="s">
        <v>22</v>
      </c>
      <c r="D185" s="5" t="s">
        <v>80</v>
      </c>
      <c r="E185" s="30" t="s">
        <v>10</v>
      </c>
      <c r="F185" s="6">
        <v>42524</v>
      </c>
      <c r="G185" s="17" t="s">
        <v>118</v>
      </c>
      <c r="H185" s="18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>
        <v>50000</v>
      </c>
      <c r="AA185" s="19"/>
      <c r="AB185" s="19"/>
      <c r="AC185" s="19"/>
      <c r="AD185" s="19"/>
      <c r="AE185" s="19"/>
      <c r="AF185" s="20"/>
    </row>
    <row r="186" spans="1:32" ht="25.5" x14ac:dyDescent="0.2">
      <c r="A186" s="29" t="s">
        <v>81</v>
      </c>
      <c r="B186" s="3" t="s">
        <v>13</v>
      </c>
      <c r="C186" s="4" t="s">
        <v>8</v>
      </c>
      <c r="D186" s="5" t="s">
        <v>82</v>
      </c>
      <c r="E186" s="30" t="s">
        <v>10</v>
      </c>
      <c r="F186" s="6">
        <v>42524</v>
      </c>
      <c r="G186" s="17" t="s">
        <v>102</v>
      </c>
      <c r="H186" s="18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>
        <v>300000</v>
      </c>
      <c r="W186" s="19"/>
      <c r="X186" s="19"/>
      <c r="Y186" s="19"/>
      <c r="Z186" s="19"/>
      <c r="AA186" s="19"/>
      <c r="AB186" s="19"/>
      <c r="AC186" s="19"/>
      <c r="AD186" s="19"/>
      <c r="AE186" s="19"/>
      <c r="AF186" s="20"/>
    </row>
    <row r="187" spans="1:32" ht="38.25" x14ac:dyDescent="0.2">
      <c r="A187" s="29" t="s">
        <v>81</v>
      </c>
      <c r="B187" s="3" t="s">
        <v>13</v>
      </c>
      <c r="C187" s="4" t="s">
        <v>8</v>
      </c>
      <c r="D187" s="5" t="s">
        <v>83</v>
      </c>
      <c r="E187" s="30" t="s">
        <v>10</v>
      </c>
      <c r="F187" s="6">
        <v>42524</v>
      </c>
      <c r="G187" s="17" t="s">
        <v>201</v>
      </c>
      <c r="H187" s="18"/>
      <c r="I187" s="19"/>
      <c r="J187" s="19"/>
      <c r="K187" s="19"/>
      <c r="L187" s="19"/>
      <c r="M187" s="19"/>
      <c r="N187" s="19"/>
      <c r="O187" s="19"/>
      <c r="P187" s="19"/>
      <c r="Q187" s="19">
        <v>500000</v>
      </c>
      <c r="R187" s="19"/>
      <c r="S187" s="19"/>
      <c r="T187" s="19"/>
      <c r="U187" s="19">
        <v>3000</v>
      </c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20"/>
    </row>
    <row r="188" spans="1:32" ht="25.5" x14ac:dyDescent="0.2">
      <c r="A188" s="29" t="s">
        <v>81</v>
      </c>
      <c r="B188" s="3" t="s">
        <v>13</v>
      </c>
      <c r="C188" s="4" t="s">
        <v>8</v>
      </c>
      <c r="D188" s="5" t="s">
        <v>84</v>
      </c>
      <c r="E188" s="30" t="s">
        <v>10</v>
      </c>
      <c r="F188" s="6">
        <v>42524</v>
      </c>
      <c r="G188" s="17" t="s">
        <v>103</v>
      </c>
      <c r="H188" s="18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>
        <v>4000</v>
      </c>
      <c r="V188" s="19">
        <v>3000</v>
      </c>
      <c r="W188" s="19"/>
      <c r="X188" s="19"/>
      <c r="Y188" s="19"/>
      <c r="Z188" s="19"/>
      <c r="AA188" s="19"/>
      <c r="AB188" s="19"/>
      <c r="AC188" s="19"/>
      <c r="AD188" s="19"/>
      <c r="AE188" s="19"/>
      <c r="AF188" s="20"/>
    </row>
    <row r="189" spans="1:32" ht="25.5" x14ac:dyDescent="0.2">
      <c r="A189" s="29" t="s">
        <v>81</v>
      </c>
      <c r="B189" s="3" t="s">
        <v>13</v>
      </c>
      <c r="C189" s="4" t="s">
        <v>8</v>
      </c>
      <c r="D189" s="5" t="s">
        <v>85</v>
      </c>
      <c r="E189" s="30" t="s">
        <v>10</v>
      </c>
      <c r="F189" s="6">
        <v>42524</v>
      </c>
      <c r="G189" s="17" t="s">
        <v>152</v>
      </c>
      <c r="H189" s="18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>
        <v>2000</v>
      </c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20"/>
    </row>
    <row r="190" spans="1:32" ht="25.5" x14ac:dyDescent="0.2">
      <c r="A190" s="29" t="s">
        <v>81</v>
      </c>
      <c r="B190" s="3" t="s">
        <v>13</v>
      </c>
      <c r="C190" s="4" t="s">
        <v>8</v>
      </c>
      <c r="D190" s="5" t="s">
        <v>86</v>
      </c>
      <c r="E190" s="30" t="s">
        <v>10</v>
      </c>
      <c r="F190" s="6">
        <v>42524</v>
      </c>
      <c r="G190" s="17" t="s">
        <v>104</v>
      </c>
      <c r="H190" s="18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>
        <v>25000</v>
      </c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20"/>
    </row>
    <row r="191" spans="1:32" ht="25.5" x14ac:dyDescent="0.2">
      <c r="A191" s="29" t="s">
        <v>87</v>
      </c>
      <c r="B191" s="3" t="s">
        <v>13</v>
      </c>
      <c r="C191" s="4" t="s">
        <v>8</v>
      </c>
      <c r="D191" s="5" t="s">
        <v>88</v>
      </c>
      <c r="E191" s="30" t="s">
        <v>10</v>
      </c>
      <c r="F191" s="6">
        <v>42524</v>
      </c>
      <c r="G191" s="17" t="s">
        <v>105</v>
      </c>
      <c r="H191" s="18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>
        <v>10000</v>
      </c>
      <c r="W191" s="19"/>
      <c r="X191" s="19"/>
      <c r="Y191" s="19"/>
      <c r="Z191" s="19"/>
      <c r="AA191" s="19"/>
      <c r="AB191" s="19"/>
      <c r="AC191" s="19"/>
      <c r="AD191" s="19"/>
      <c r="AE191" s="19"/>
      <c r="AF191" s="20"/>
    </row>
    <row r="192" spans="1:32" ht="25.5" x14ac:dyDescent="0.2">
      <c r="A192" s="29" t="s">
        <v>87</v>
      </c>
      <c r="B192" s="3" t="s">
        <v>13</v>
      </c>
      <c r="C192" s="4" t="s">
        <v>8</v>
      </c>
      <c r="D192" s="5" t="s">
        <v>89</v>
      </c>
      <c r="E192" s="30" t="s">
        <v>10</v>
      </c>
      <c r="F192" s="6">
        <v>42524</v>
      </c>
      <c r="G192" s="17" t="s">
        <v>106</v>
      </c>
      <c r="H192" s="18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>
        <v>15000</v>
      </c>
      <c r="W192" s="19"/>
      <c r="X192" s="19"/>
      <c r="Y192" s="19"/>
      <c r="Z192" s="19"/>
      <c r="AA192" s="19"/>
      <c r="AB192" s="19"/>
      <c r="AC192" s="19"/>
      <c r="AD192" s="19"/>
      <c r="AE192" s="19"/>
      <c r="AF192" s="20"/>
    </row>
    <row r="193" spans="1:32" ht="25.5" x14ac:dyDescent="0.2">
      <c r="A193" s="29" t="s">
        <v>87</v>
      </c>
      <c r="B193" s="3" t="s">
        <v>13</v>
      </c>
      <c r="C193" s="4"/>
      <c r="D193" s="5" t="s">
        <v>90</v>
      </c>
      <c r="E193" s="30" t="s">
        <v>10</v>
      </c>
      <c r="F193" s="6">
        <v>42524</v>
      </c>
      <c r="G193" s="17" t="s">
        <v>107</v>
      </c>
      <c r="H193" s="18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>
        <v>15000</v>
      </c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20"/>
    </row>
    <row r="194" spans="1:32" ht="25.5" x14ac:dyDescent="0.2">
      <c r="A194" s="29" t="s">
        <v>87</v>
      </c>
      <c r="B194" s="3" t="s">
        <v>13</v>
      </c>
      <c r="C194" s="4" t="s">
        <v>8</v>
      </c>
      <c r="D194" s="5" t="s">
        <v>66</v>
      </c>
      <c r="E194" s="30" t="s">
        <v>10</v>
      </c>
      <c r="F194" s="6">
        <v>42524</v>
      </c>
      <c r="G194" s="17" t="s">
        <v>106</v>
      </c>
      <c r="H194" s="18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>
        <v>15000</v>
      </c>
      <c r="W194" s="19"/>
      <c r="X194" s="19"/>
      <c r="Y194" s="19"/>
      <c r="Z194" s="19"/>
      <c r="AA194" s="19"/>
      <c r="AB194" s="19"/>
      <c r="AC194" s="19"/>
      <c r="AD194" s="19"/>
      <c r="AE194" s="19"/>
      <c r="AF194" s="20"/>
    </row>
    <row r="195" spans="1:32" ht="25.5" x14ac:dyDescent="0.2">
      <c r="A195" s="29" t="s">
        <v>87</v>
      </c>
      <c r="B195" s="3" t="s">
        <v>13</v>
      </c>
      <c r="C195" s="4" t="s">
        <v>8</v>
      </c>
      <c r="D195" s="5" t="s">
        <v>45</v>
      </c>
      <c r="E195" s="30" t="s">
        <v>10</v>
      </c>
      <c r="F195" s="6">
        <v>42524</v>
      </c>
      <c r="G195" s="17" t="s">
        <v>153</v>
      </c>
      <c r="H195" s="18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>
        <v>50000</v>
      </c>
      <c r="Z195" s="19"/>
      <c r="AA195" s="19"/>
      <c r="AB195" s="19"/>
      <c r="AC195" s="19"/>
      <c r="AD195" s="19">
        <v>4238333</v>
      </c>
      <c r="AE195" s="19"/>
      <c r="AF195" s="20"/>
    </row>
    <row r="196" spans="1:32" ht="25.5" x14ac:dyDescent="0.2">
      <c r="A196" s="29" t="s">
        <v>87</v>
      </c>
      <c r="B196" s="3" t="s">
        <v>13</v>
      </c>
      <c r="C196" s="4" t="s">
        <v>8</v>
      </c>
      <c r="D196" s="5" t="s">
        <v>47</v>
      </c>
      <c r="E196" s="30" t="s">
        <v>10</v>
      </c>
      <c r="F196" s="6">
        <v>42524</v>
      </c>
      <c r="G196" s="17" t="s">
        <v>119</v>
      </c>
      <c r="H196" s="18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>
        <v>50000</v>
      </c>
      <c r="Z196" s="19"/>
      <c r="AA196" s="19"/>
      <c r="AB196" s="19"/>
      <c r="AC196" s="19"/>
      <c r="AD196" s="19"/>
      <c r="AE196" s="19"/>
      <c r="AF196" s="20"/>
    </row>
    <row r="197" spans="1:32" ht="38.25" x14ac:dyDescent="0.2">
      <c r="A197" s="29" t="s">
        <v>87</v>
      </c>
      <c r="B197" s="3" t="s">
        <v>13</v>
      </c>
      <c r="C197" s="4" t="s">
        <v>8</v>
      </c>
      <c r="D197" s="5" t="s">
        <v>46</v>
      </c>
      <c r="E197" s="30" t="s">
        <v>10</v>
      </c>
      <c r="F197" s="6">
        <v>42524</v>
      </c>
      <c r="G197" s="17" t="s">
        <v>108</v>
      </c>
      <c r="H197" s="18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>
        <v>17000</v>
      </c>
      <c r="W197" s="19">
        <v>21267</v>
      </c>
      <c r="X197" s="19"/>
      <c r="Y197" s="19"/>
      <c r="Z197" s="19"/>
      <c r="AA197" s="19"/>
      <c r="AB197" s="19"/>
      <c r="AC197" s="19"/>
      <c r="AD197" s="19"/>
      <c r="AE197" s="19"/>
      <c r="AF197" s="20"/>
    </row>
    <row r="198" spans="1:32" ht="63.75" x14ac:dyDescent="0.2">
      <c r="A198" s="29" t="s">
        <v>87</v>
      </c>
      <c r="B198" s="3" t="s">
        <v>13</v>
      </c>
      <c r="C198" s="4" t="s">
        <v>8</v>
      </c>
      <c r="D198" s="5" t="s">
        <v>49</v>
      </c>
      <c r="E198" s="30" t="s">
        <v>10</v>
      </c>
      <c r="F198" s="6">
        <v>42524</v>
      </c>
      <c r="G198" s="17" t="s">
        <v>202</v>
      </c>
      <c r="H198" s="18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>
        <v>50000</v>
      </c>
      <c r="W198" s="19"/>
      <c r="X198" s="19"/>
      <c r="Y198" s="19">
        <v>50000</v>
      </c>
      <c r="Z198" s="19">
        <v>100000</v>
      </c>
      <c r="AA198" s="19"/>
      <c r="AB198" s="19"/>
      <c r="AC198" s="19"/>
      <c r="AD198" s="19"/>
      <c r="AE198" s="19"/>
      <c r="AF198" s="20"/>
    </row>
    <row r="199" spans="1:32" ht="51" x14ac:dyDescent="0.2">
      <c r="A199" s="29" t="s">
        <v>87</v>
      </c>
      <c r="B199" s="3" t="s">
        <v>13</v>
      </c>
      <c r="C199" s="4" t="s">
        <v>8</v>
      </c>
      <c r="D199" s="5" t="s">
        <v>51</v>
      </c>
      <c r="E199" s="30" t="s">
        <v>10</v>
      </c>
      <c r="F199" s="6">
        <v>42524</v>
      </c>
      <c r="G199" s="17" t="s">
        <v>204</v>
      </c>
      <c r="H199" s="18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>
        <v>6000</v>
      </c>
      <c r="V199" s="19"/>
      <c r="W199" s="19"/>
      <c r="X199" s="19"/>
      <c r="Y199" s="19">
        <v>50000</v>
      </c>
      <c r="Z199" s="19">
        <v>50000</v>
      </c>
      <c r="AA199" s="19"/>
      <c r="AB199" s="19"/>
      <c r="AC199" s="19"/>
      <c r="AD199" s="19"/>
      <c r="AE199" s="19"/>
      <c r="AF199" s="20"/>
    </row>
    <row r="200" spans="1:32" ht="51" x14ac:dyDescent="0.2">
      <c r="A200" s="29" t="s">
        <v>87</v>
      </c>
      <c r="B200" s="3" t="s">
        <v>13</v>
      </c>
      <c r="C200" s="4" t="s">
        <v>8</v>
      </c>
      <c r="D200" s="5" t="s">
        <v>48</v>
      </c>
      <c r="E200" s="30" t="s">
        <v>10</v>
      </c>
      <c r="F200" s="6">
        <v>42524</v>
      </c>
      <c r="G200" s="17" t="s">
        <v>203</v>
      </c>
      <c r="H200" s="18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>
        <v>35000</v>
      </c>
      <c r="W200" s="19"/>
      <c r="X200" s="19"/>
      <c r="Y200" s="19">
        <v>50000</v>
      </c>
      <c r="Z200" s="19"/>
      <c r="AA200" s="19"/>
      <c r="AB200" s="19"/>
      <c r="AC200" s="19"/>
      <c r="AD200" s="19">
        <v>7493755</v>
      </c>
      <c r="AE200" s="19"/>
      <c r="AF200" s="20"/>
    </row>
    <row r="201" spans="1:32" ht="25.5" x14ac:dyDescent="0.2">
      <c r="A201" s="29" t="s">
        <v>87</v>
      </c>
      <c r="B201" s="3" t="s">
        <v>13</v>
      </c>
      <c r="C201" s="4" t="s">
        <v>8</v>
      </c>
      <c r="D201" s="5" t="s">
        <v>50</v>
      </c>
      <c r="E201" s="30" t="s">
        <v>10</v>
      </c>
      <c r="F201" s="6">
        <v>42524</v>
      </c>
      <c r="G201" s="17" t="s">
        <v>109</v>
      </c>
      <c r="H201" s="18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>
        <v>35000</v>
      </c>
      <c r="W201" s="19"/>
      <c r="X201" s="19"/>
      <c r="Y201" s="19"/>
      <c r="Z201" s="19"/>
      <c r="AA201" s="19"/>
      <c r="AB201" s="19"/>
      <c r="AC201" s="19"/>
      <c r="AD201" s="19"/>
      <c r="AE201" s="19"/>
      <c r="AF201" s="20"/>
    </row>
    <row r="202" spans="1:32" ht="63.75" x14ac:dyDescent="0.2">
      <c r="A202" s="29" t="s">
        <v>87</v>
      </c>
      <c r="B202" s="3" t="s">
        <v>13</v>
      </c>
      <c r="C202" s="4" t="s">
        <v>8</v>
      </c>
      <c r="D202" s="5" t="s">
        <v>53</v>
      </c>
      <c r="E202" s="30" t="s">
        <v>10</v>
      </c>
      <c r="F202" s="6">
        <v>42524</v>
      </c>
      <c r="G202" s="17" t="s">
        <v>205</v>
      </c>
      <c r="H202" s="18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>
        <v>50000</v>
      </c>
      <c r="Z202" s="19">
        <v>50000</v>
      </c>
      <c r="AA202" s="19"/>
      <c r="AB202" s="19"/>
      <c r="AC202" s="19"/>
      <c r="AD202" s="19">
        <v>5769347</v>
      </c>
      <c r="AE202" s="19"/>
      <c r="AF202" s="20"/>
    </row>
    <row r="203" spans="1:32" ht="25.5" x14ac:dyDescent="0.2">
      <c r="A203" s="29" t="s">
        <v>87</v>
      </c>
      <c r="B203" s="3" t="s">
        <v>13</v>
      </c>
      <c r="C203" s="4" t="s">
        <v>8</v>
      </c>
      <c r="D203" s="5" t="s">
        <v>55</v>
      </c>
      <c r="E203" s="30" t="s">
        <v>10</v>
      </c>
      <c r="F203" s="6">
        <v>42524</v>
      </c>
      <c r="G203" s="17" t="s">
        <v>110</v>
      </c>
      <c r="H203" s="18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>
        <v>1500</v>
      </c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20"/>
    </row>
    <row r="204" spans="1:32" ht="25.5" x14ac:dyDescent="0.2">
      <c r="A204" s="29" t="s">
        <v>87</v>
      </c>
      <c r="B204" s="3" t="s">
        <v>13</v>
      </c>
      <c r="C204" s="4" t="s">
        <v>8</v>
      </c>
      <c r="D204" s="5" t="s">
        <v>57</v>
      </c>
      <c r="E204" s="30" t="s">
        <v>10</v>
      </c>
      <c r="F204" s="6">
        <v>42524</v>
      </c>
      <c r="G204" s="17" t="s">
        <v>111</v>
      </c>
      <c r="H204" s="18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>
        <v>1500</v>
      </c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20"/>
    </row>
    <row r="205" spans="1:32" ht="38.25" x14ac:dyDescent="0.2">
      <c r="A205" s="29" t="s">
        <v>87</v>
      </c>
      <c r="B205" s="3" t="s">
        <v>13</v>
      </c>
      <c r="C205" s="4" t="s">
        <v>8</v>
      </c>
      <c r="D205" s="5" t="s">
        <v>56</v>
      </c>
      <c r="E205" s="30" t="s">
        <v>10</v>
      </c>
      <c r="F205" s="6">
        <v>42524</v>
      </c>
      <c r="G205" s="17" t="s">
        <v>120</v>
      </c>
      <c r="H205" s="18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>
        <v>50000</v>
      </c>
      <c r="AA205" s="19"/>
      <c r="AB205" s="19"/>
      <c r="AC205" s="19"/>
      <c r="AD205" s="19"/>
      <c r="AE205" s="19"/>
      <c r="AF205" s="20"/>
    </row>
    <row r="206" spans="1:32" ht="25.5" x14ac:dyDescent="0.2">
      <c r="A206" s="29" t="s">
        <v>91</v>
      </c>
      <c r="B206" s="3" t="s">
        <v>13</v>
      </c>
      <c r="C206" s="4" t="s">
        <v>8</v>
      </c>
      <c r="D206" s="5" t="s">
        <v>14</v>
      </c>
      <c r="E206" s="30" t="s">
        <v>10</v>
      </c>
      <c r="F206" s="6">
        <v>42524</v>
      </c>
      <c r="G206" s="17" t="s">
        <v>112</v>
      </c>
      <c r="H206" s="18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>
        <v>25000</v>
      </c>
      <c r="W206" s="19"/>
      <c r="X206" s="19"/>
      <c r="Y206" s="19"/>
      <c r="Z206" s="19"/>
      <c r="AA206" s="19"/>
      <c r="AB206" s="19"/>
      <c r="AC206" s="19"/>
      <c r="AD206" s="19"/>
      <c r="AE206" s="19"/>
      <c r="AF206" s="20"/>
    </row>
    <row r="207" spans="1:32" ht="38.25" x14ac:dyDescent="0.2">
      <c r="A207" s="29" t="s">
        <v>91</v>
      </c>
      <c r="B207" s="3" t="s">
        <v>13</v>
      </c>
      <c r="C207" s="4" t="s">
        <v>8</v>
      </c>
      <c r="D207" s="5" t="s">
        <v>60</v>
      </c>
      <c r="E207" s="30" t="s">
        <v>10</v>
      </c>
      <c r="F207" s="6">
        <v>42524</v>
      </c>
      <c r="G207" s="17" t="s">
        <v>124</v>
      </c>
      <c r="H207" s="18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>
        <v>20704</v>
      </c>
      <c r="X207" s="19"/>
      <c r="Y207" s="19"/>
      <c r="Z207" s="19">
        <v>50000</v>
      </c>
      <c r="AA207" s="19"/>
      <c r="AB207" s="19"/>
      <c r="AC207" s="19"/>
      <c r="AD207" s="19"/>
      <c r="AE207" s="19"/>
      <c r="AF207" s="20"/>
    </row>
    <row r="208" spans="1:32" ht="38.25" x14ac:dyDescent="0.2">
      <c r="A208" s="29" t="s">
        <v>91</v>
      </c>
      <c r="B208" s="3" t="s">
        <v>13</v>
      </c>
      <c r="C208" s="4" t="s">
        <v>8</v>
      </c>
      <c r="D208" s="5" t="s">
        <v>61</v>
      </c>
      <c r="E208" s="30" t="s">
        <v>10</v>
      </c>
      <c r="F208" s="6">
        <v>42524</v>
      </c>
      <c r="G208" s="17" t="s">
        <v>121</v>
      </c>
      <c r="H208" s="18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>
        <v>100552</v>
      </c>
      <c r="W208" s="19"/>
      <c r="X208" s="19"/>
      <c r="Y208" s="19">
        <v>50000</v>
      </c>
      <c r="Z208" s="19"/>
      <c r="AA208" s="19"/>
      <c r="AB208" s="19"/>
      <c r="AC208" s="19"/>
      <c r="AD208" s="19"/>
      <c r="AE208" s="19"/>
      <c r="AF208" s="20"/>
    </row>
    <row r="209" spans="1:32" ht="25.5" x14ac:dyDescent="0.2">
      <c r="A209" s="29" t="s">
        <v>91</v>
      </c>
      <c r="B209" s="3" t="s">
        <v>13</v>
      </c>
      <c r="C209" s="4" t="s">
        <v>8</v>
      </c>
      <c r="D209" s="5" t="s">
        <v>16</v>
      </c>
      <c r="E209" s="30" t="s">
        <v>10</v>
      </c>
      <c r="F209" s="6">
        <v>42524</v>
      </c>
      <c r="G209" s="17" t="s">
        <v>115</v>
      </c>
      <c r="H209" s="18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>
        <v>3000</v>
      </c>
      <c r="W209" s="19"/>
      <c r="X209" s="19"/>
      <c r="Y209" s="19"/>
      <c r="Z209" s="19"/>
      <c r="AA209" s="19"/>
      <c r="AB209" s="19"/>
      <c r="AC209" s="19"/>
      <c r="AD209" s="19"/>
      <c r="AE209" s="19"/>
      <c r="AF209" s="20"/>
    </row>
    <row r="210" spans="1:32" ht="38.25" x14ac:dyDescent="0.2">
      <c r="A210" s="29" t="s">
        <v>91</v>
      </c>
      <c r="B210" s="3" t="s">
        <v>13</v>
      </c>
      <c r="C210" s="4" t="s">
        <v>8</v>
      </c>
      <c r="D210" s="5" t="s">
        <v>63</v>
      </c>
      <c r="E210" s="30" t="s">
        <v>10</v>
      </c>
      <c r="F210" s="6">
        <v>42524</v>
      </c>
      <c r="G210" s="17" t="s">
        <v>113</v>
      </c>
      <c r="H210" s="18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>
        <v>37000</v>
      </c>
      <c r="W210" s="19"/>
      <c r="X210" s="19"/>
      <c r="Y210" s="19"/>
      <c r="Z210" s="19"/>
      <c r="AA210" s="19"/>
      <c r="AB210" s="19"/>
      <c r="AC210" s="19"/>
      <c r="AD210" s="19"/>
      <c r="AE210" s="19"/>
      <c r="AF210" s="20"/>
    </row>
    <row r="211" spans="1:32" ht="25.5" x14ac:dyDescent="0.2">
      <c r="A211" s="29" t="s">
        <v>91</v>
      </c>
      <c r="B211" s="3" t="s">
        <v>13</v>
      </c>
      <c r="C211" s="4" t="s">
        <v>8</v>
      </c>
      <c r="D211" s="5" t="s">
        <v>65</v>
      </c>
      <c r="E211" s="30" t="s">
        <v>10</v>
      </c>
      <c r="F211" s="6">
        <v>42524</v>
      </c>
      <c r="G211" s="17" t="s">
        <v>125</v>
      </c>
      <c r="H211" s="18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>
        <v>50000</v>
      </c>
      <c r="Z211" s="19"/>
      <c r="AA211" s="19"/>
      <c r="AB211" s="19"/>
      <c r="AC211" s="19"/>
      <c r="AD211" s="19"/>
      <c r="AE211" s="19"/>
      <c r="AF211" s="20"/>
    </row>
    <row r="212" spans="1:32" ht="51" x14ac:dyDescent="0.2">
      <c r="A212" s="29" t="s">
        <v>91</v>
      </c>
      <c r="B212" s="3" t="s">
        <v>13</v>
      </c>
      <c r="C212" s="4" t="s">
        <v>8</v>
      </c>
      <c r="D212" s="5" t="s">
        <v>92</v>
      </c>
      <c r="E212" s="30" t="s">
        <v>10</v>
      </c>
      <c r="F212" s="6">
        <v>42524</v>
      </c>
      <c r="G212" s="17" t="s">
        <v>122</v>
      </c>
      <c r="H212" s="18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>
        <v>50000</v>
      </c>
      <c r="AA212" s="19"/>
      <c r="AB212" s="19"/>
      <c r="AC212" s="19"/>
      <c r="AD212" s="19">
        <v>48244</v>
      </c>
      <c r="AE212" s="19"/>
      <c r="AF212" s="20"/>
    </row>
    <row r="213" spans="1:32" ht="25.5" x14ac:dyDescent="0.2">
      <c r="A213" s="29" t="s">
        <v>91</v>
      </c>
      <c r="B213" s="3" t="s">
        <v>13</v>
      </c>
      <c r="C213" s="4" t="s">
        <v>39</v>
      </c>
      <c r="D213" s="5" t="s">
        <v>93</v>
      </c>
      <c r="E213" s="30" t="s">
        <v>10</v>
      </c>
      <c r="F213" s="6">
        <v>42524</v>
      </c>
      <c r="G213" s="17" t="s">
        <v>114</v>
      </c>
      <c r="H213" s="18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>
        <v>4000</v>
      </c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20"/>
    </row>
    <row r="214" spans="1:32" ht="63.75" x14ac:dyDescent="0.2">
      <c r="A214" s="29" t="s">
        <v>91</v>
      </c>
      <c r="B214" s="3" t="s">
        <v>13</v>
      </c>
      <c r="C214" s="4" t="s">
        <v>39</v>
      </c>
      <c r="D214" s="5" t="s">
        <v>42</v>
      </c>
      <c r="E214" s="30" t="s">
        <v>10</v>
      </c>
      <c r="F214" s="6">
        <v>42524</v>
      </c>
      <c r="G214" s="17" t="s">
        <v>206</v>
      </c>
      <c r="H214" s="18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>
        <v>20000</v>
      </c>
      <c r="W214" s="19"/>
      <c r="X214" s="19"/>
      <c r="Y214" s="19">
        <v>100000</v>
      </c>
      <c r="Z214" s="19">
        <v>50000</v>
      </c>
      <c r="AA214" s="19"/>
      <c r="AB214" s="19"/>
      <c r="AC214" s="19"/>
      <c r="AD214" s="19"/>
      <c r="AE214" s="19"/>
      <c r="AF214" s="20"/>
    </row>
    <row r="215" spans="1:32" ht="25.5" x14ac:dyDescent="0.2">
      <c r="A215" s="29" t="s">
        <v>91</v>
      </c>
      <c r="B215" s="3" t="s">
        <v>13</v>
      </c>
      <c r="C215" s="4" t="s">
        <v>8</v>
      </c>
      <c r="D215" s="5" t="s">
        <v>44</v>
      </c>
      <c r="E215" s="30" t="s">
        <v>10</v>
      </c>
      <c r="F215" s="6">
        <v>42524</v>
      </c>
      <c r="G215" s="17" t="s">
        <v>123</v>
      </c>
      <c r="H215" s="18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>
        <v>5000</v>
      </c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20"/>
    </row>
    <row r="216" spans="1:32" ht="25.5" x14ac:dyDescent="0.2">
      <c r="A216" s="29" t="s">
        <v>91</v>
      </c>
      <c r="B216" s="3" t="s">
        <v>13</v>
      </c>
      <c r="C216" s="4" t="s">
        <v>39</v>
      </c>
      <c r="D216" s="5" t="s">
        <v>43</v>
      </c>
      <c r="E216" s="30" t="s">
        <v>10</v>
      </c>
      <c r="F216" s="6">
        <v>42524</v>
      </c>
      <c r="G216" s="17" t="s">
        <v>212</v>
      </c>
      <c r="H216" s="18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>
        <v>17000</v>
      </c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20"/>
    </row>
    <row r="217" spans="1:32" x14ac:dyDescent="0.2">
      <c r="A217" s="32" t="s">
        <v>94</v>
      </c>
      <c r="B217" s="3" t="s">
        <v>7</v>
      </c>
      <c r="C217" s="7" t="s">
        <v>8</v>
      </c>
      <c r="D217" s="8" t="s">
        <v>32</v>
      </c>
      <c r="E217" s="30" t="s">
        <v>12</v>
      </c>
      <c r="F217" s="9">
        <v>42388</v>
      </c>
      <c r="G217" s="17" t="s">
        <v>132</v>
      </c>
      <c r="H217" s="18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>
        <v>405000</v>
      </c>
      <c r="AD217" s="19"/>
      <c r="AE217" s="19"/>
      <c r="AF217" s="20"/>
    </row>
    <row r="218" spans="1:32" x14ac:dyDescent="0.2">
      <c r="A218" s="32" t="s">
        <v>94</v>
      </c>
      <c r="B218" s="3" t="s">
        <v>7</v>
      </c>
      <c r="C218" s="7" t="s">
        <v>8</v>
      </c>
      <c r="D218" s="8" t="s">
        <v>23</v>
      </c>
      <c r="E218" s="30" t="s">
        <v>12</v>
      </c>
      <c r="F218" s="9">
        <v>42388</v>
      </c>
      <c r="G218" s="17" t="s">
        <v>133</v>
      </c>
      <c r="H218" s="18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>
        <v>192533</v>
      </c>
      <c r="AD218" s="19"/>
      <c r="AE218" s="19"/>
      <c r="AF218" s="20"/>
    </row>
    <row r="219" spans="1:32" x14ac:dyDescent="0.2">
      <c r="A219" s="32" t="s">
        <v>94</v>
      </c>
      <c r="B219" s="3" t="s">
        <v>7</v>
      </c>
      <c r="C219" s="7" t="s">
        <v>8</v>
      </c>
      <c r="D219" s="8" t="s">
        <v>17</v>
      </c>
      <c r="E219" s="30" t="s">
        <v>12</v>
      </c>
      <c r="F219" s="9">
        <v>42388</v>
      </c>
      <c r="G219" s="17" t="s">
        <v>134</v>
      </c>
      <c r="H219" s="18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>
        <v>95599</v>
      </c>
      <c r="AD219" s="19"/>
      <c r="AE219" s="19"/>
      <c r="AF219" s="20"/>
    </row>
    <row r="220" spans="1:32" x14ac:dyDescent="0.2">
      <c r="A220" s="32" t="s">
        <v>94</v>
      </c>
      <c r="B220" s="3" t="s">
        <v>7</v>
      </c>
      <c r="C220" s="7" t="s">
        <v>8</v>
      </c>
      <c r="D220" s="8" t="s">
        <v>29</v>
      </c>
      <c r="E220" s="30" t="s">
        <v>12</v>
      </c>
      <c r="F220" s="9">
        <v>42388</v>
      </c>
      <c r="G220" s="17" t="s">
        <v>135</v>
      </c>
      <c r="H220" s="18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>
        <v>3134850</v>
      </c>
      <c r="AD220" s="19"/>
      <c r="AE220" s="19"/>
      <c r="AF220" s="20"/>
    </row>
    <row r="221" spans="1:32" s="14" customFormat="1" x14ac:dyDescent="0.25">
      <c r="E221" s="33" t="s">
        <v>208</v>
      </c>
      <c r="G221" s="36">
        <f>SUM(H221:AF221)</f>
        <v>125670862</v>
      </c>
      <c r="H221" s="34">
        <f t="shared" ref="H221:AA221" si="0">SUM(H3:H220)</f>
        <v>450000</v>
      </c>
      <c r="I221" s="34">
        <f t="shared" si="0"/>
        <v>4570000</v>
      </c>
      <c r="J221" s="34">
        <f t="shared" si="0"/>
        <v>625000</v>
      </c>
      <c r="K221" s="34">
        <f t="shared" si="0"/>
        <v>2575000</v>
      </c>
      <c r="L221" s="34">
        <f t="shared" si="0"/>
        <v>2126000</v>
      </c>
      <c r="M221" s="34">
        <f t="shared" si="0"/>
        <v>874000</v>
      </c>
      <c r="N221" s="34">
        <f t="shared" si="0"/>
        <v>922246</v>
      </c>
      <c r="O221" s="34">
        <f t="shared" si="0"/>
        <v>1443574</v>
      </c>
      <c r="P221" s="34">
        <f t="shared" si="0"/>
        <v>4472109</v>
      </c>
      <c r="Q221" s="34">
        <f t="shared" si="0"/>
        <v>6900000</v>
      </c>
      <c r="R221" s="34">
        <f t="shared" si="0"/>
        <v>1500000</v>
      </c>
      <c r="S221" s="34">
        <f t="shared" si="0"/>
        <v>7200000</v>
      </c>
      <c r="T221" s="34">
        <f t="shared" si="0"/>
        <v>177000</v>
      </c>
      <c r="U221" s="34">
        <f t="shared" si="0"/>
        <v>155000</v>
      </c>
      <c r="V221" s="34">
        <f t="shared" si="0"/>
        <v>1844552</v>
      </c>
      <c r="W221" s="34">
        <f t="shared" si="0"/>
        <v>216195</v>
      </c>
      <c r="X221" s="34">
        <f t="shared" si="0"/>
        <v>341965</v>
      </c>
      <c r="Y221" s="34">
        <f t="shared" si="0"/>
        <v>1265047</v>
      </c>
      <c r="Z221" s="34">
        <f t="shared" si="0"/>
        <v>600000</v>
      </c>
      <c r="AA221" s="34">
        <f t="shared" si="0"/>
        <v>240000</v>
      </c>
      <c r="AB221" s="34"/>
      <c r="AC221" s="34">
        <f>SUM(AC3:AC220)</f>
        <v>67123495</v>
      </c>
      <c r="AD221" s="34">
        <f>SUM(AD3:AD220)</f>
        <v>17549679</v>
      </c>
      <c r="AE221" s="34">
        <f>SUM(AE3:AE220)</f>
        <v>1000000</v>
      </c>
      <c r="AF221" s="34">
        <f>SUM(AF3:AF220)</f>
        <v>1500000</v>
      </c>
    </row>
    <row r="224" spans="1:32" x14ac:dyDescent="0.2">
      <c r="E224" s="2"/>
      <c r="G224" s="1"/>
    </row>
  </sheetData>
  <autoFilter ref="A2:BW221"/>
  <hyperlinks>
    <hyperlink ref="A217" r:id="rId1"/>
    <hyperlink ref="A218" r:id="rId2"/>
    <hyperlink ref="A219" r:id="rId3"/>
    <hyperlink ref="A220" r:id="rId4"/>
    <hyperlink ref="A191:A205" r:id="rId5" display="RAA 80 du 17/06/2016"/>
    <hyperlink ref="A186:A190" r:id="rId6" display="RAA 81 du 17/06/2016"/>
    <hyperlink ref="A185" r:id="rId7"/>
    <hyperlink ref="A183:A184" r:id="rId8" display="RAA 83 du 21/06/2016"/>
    <hyperlink ref="A170:A182" r:id="rId9" display="RAA 85 du 23/06/2016"/>
    <hyperlink ref="A168:A169" r:id="rId10" display="RAA 86 du 27/06/2016"/>
    <hyperlink ref="A166:A167" r:id="rId11" display="RAA 88 du 29/06/2016"/>
    <hyperlink ref="A163:A165" r:id="rId12" display="RAA 90 du 01/07/2016"/>
    <hyperlink ref="A161:A162" r:id="rId13" display="RAA 92 du 08/07/2016"/>
    <hyperlink ref="A140:A160" r:id="rId14" display="RAA 93 du 08/07/2016"/>
    <hyperlink ref="A139" r:id="rId15"/>
    <hyperlink ref="A125:A138" r:id="rId16" display="RAA 96 du 08/07/2016"/>
    <hyperlink ref="A121:A124" r:id="rId17" display="RAA 120 du 17/08/2016"/>
    <hyperlink ref="A82:A83" r:id="rId18" display="RAA 178 du 02/12/2016"/>
    <hyperlink ref="A80:A81" r:id="rId19" display="RAA 179 du 02/12/2016"/>
    <hyperlink ref="A46" r:id="rId20"/>
    <hyperlink ref="A29:A45" r:id="rId21" display="RAA 182 du 06/12/2016"/>
    <hyperlink ref="A17:A28" r:id="rId22" display="RAA 183 du 06/12/2016"/>
    <hyperlink ref="A3:A16" r:id="rId23" display="RAA 184 du 06/12/2016"/>
    <hyperlink ref="A47" r:id="rId24"/>
    <hyperlink ref="A48:A62" r:id="rId25" display="RAA 181 du 06/12/2016"/>
    <hyperlink ref="A67:A69" r:id="rId26" display="RAA 180 du 05/12/2016"/>
    <hyperlink ref="A63:A66" r:id="rId27" display="RAA 181 du 06/12/2016"/>
    <hyperlink ref="A70:A73" r:id="rId28" display="RAA 180 du 05/12/2016"/>
    <hyperlink ref="A84:A94" r:id="rId29" display="RAA 179 du 02/12/2016"/>
    <hyperlink ref="A74:A79" r:id="rId30" display="RAA 180 du 05/12/2016"/>
    <hyperlink ref="A95:A96" r:id="rId31" display="RAA 179 du 02/12/2016"/>
  </hyperlinks>
  <printOptions horizontalCentered="1"/>
  <pageMargins left="0" right="0" top="0.39370078740157483" bottom="0.59055118110236227" header="0" footer="0"/>
  <pageSetup paperSize="8" scale="55" fitToWidth="0" orientation="landscape" r:id="rId3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24"/>
  <sheetViews>
    <sheetView zoomScaleNormal="100" workbookViewId="0">
      <pane xSplit="7" ySplit="2" topLeftCell="H3" activePane="bottomRight" state="frozenSplit"/>
      <selection pane="topRight" activeCell="G1" sqref="G1"/>
      <selection pane="bottomLeft" activeCell="A2" sqref="A2"/>
      <selection pane="bottomRight" activeCell="D6" sqref="D6"/>
    </sheetView>
  </sheetViews>
  <sheetFormatPr baseColWidth="10" defaultRowHeight="12.75" x14ac:dyDescent="0.2"/>
  <cols>
    <col min="1" max="1" width="19.42578125" style="1" customWidth="1"/>
    <col min="2" max="2" width="8" style="1" customWidth="1"/>
    <col min="3" max="3" width="7.28515625" style="1" customWidth="1"/>
    <col min="4" max="4" width="30.42578125" style="1" customWidth="1"/>
    <col min="5" max="5" width="10.140625" style="1" customWidth="1"/>
    <col min="6" max="6" width="12" style="1" customWidth="1"/>
    <col min="7" max="7" width="59.85546875" style="2" customWidth="1"/>
    <col min="8" max="19" width="11" style="1" customWidth="1"/>
    <col min="20" max="22" width="13" style="1" customWidth="1"/>
    <col min="23" max="31" width="11" style="1" customWidth="1"/>
    <col min="32" max="32" width="11.7109375" style="1" customWidth="1"/>
    <col min="33" max="16384" width="11.42578125" style="1"/>
  </cols>
  <sheetData>
    <row r="1" spans="1:71" s="10" customFormat="1" x14ac:dyDescent="0.2">
      <c r="A1" s="11"/>
      <c r="B1" s="11"/>
      <c r="C1" s="12"/>
      <c r="D1" s="13"/>
      <c r="E1" s="21"/>
      <c r="F1" s="15"/>
      <c r="G1" s="16"/>
      <c r="H1" s="22" t="s">
        <v>136</v>
      </c>
      <c r="I1" s="23" t="s">
        <v>126</v>
      </c>
      <c r="J1" s="23" t="s">
        <v>136</v>
      </c>
      <c r="K1" s="23" t="s">
        <v>261</v>
      </c>
      <c r="L1" s="23" t="s">
        <v>222</v>
      </c>
      <c r="M1" s="23" t="s">
        <v>223</v>
      </c>
      <c r="N1" s="23" t="s">
        <v>228</v>
      </c>
      <c r="O1" s="23" t="s">
        <v>126</v>
      </c>
      <c r="P1" s="23" t="s">
        <v>126</v>
      </c>
      <c r="Q1" s="23" t="s">
        <v>145</v>
      </c>
      <c r="R1" s="23" t="s">
        <v>140</v>
      </c>
      <c r="S1" s="23" t="s">
        <v>136</v>
      </c>
      <c r="T1" s="23" t="s">
        <v>136</v>
      </c>
      <c r="U1" s="23" t="s">
        <v>145</v>
      </c>
      <c r="V1" s="23" t="s">
        <v>140</v>
      </c>
      <c r="W1" s="23" t="s">
        <v>139</v>
      </c>
      <c r="X1" s="23" t="s">
        <v>136</v>
      </c>
      <c r="Y1" s="23" t="s">
        <v>136</v>
      </c>
      <c r="Z1" s="23" t="s">
        <v>136</v>
      </c>
      <c r="AA1" s="23" t="s">
        <v>136</v>
      </c>
      <c r="AB1" s="23" t="s">
        <v>126</v>
      </c>
      <c r="AC1" s="23" t="s">
        <v>126</v>
      </c>
      <c r="AD1" s="23" t="s">
        <v>136</v>
      </c>
      <c r="AE1" s="23" t="s">
        <v>139</v>
      </c>
      <c r="AF1" s="24" t="s">
        <v>226</v>
      </c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</row>
    <row r="2" spans="1:71" s="41" customFormat="1" ht="76.5" x14ac:dyDescent="0.2">
      <c r="A2" s="37" t="s">
        <v>0</v>
      </c>
      <c r="B2" s="37" t="s">
        <v>1</v>
      </c>
      <c r="C2" s="38" t="s">
        <v>207</v>
      </c>
      <c r="D2" s="38" t="s">
        <v>2</v>
      </c>
      <c r="E2" s="39" t="s">
        <v>3</v>
      </c>
      <c r="F2" s="40" t="s">
        <v>4</v>
      </c>
      <c r="G2" s="35" t="s">
        <v>5</v>
      </c>
      <c r="H2" s="26" t="s">
        <v>143</v>
      </c>
      <c r="I2" s="26" t="s">
        <v>127</v>
      </c>
      <c r="J2" s="26" t="s">
        <v>221</v>
      </c>
      <c r="K2" s="26" t="s">
        <v>221</v>
      </c>
      <c r="L2" s="26" t="s">
        <v>221</v>
      </c>
      <c r="M2" s="26" t="s">
        <v>221</v>
      </c>
      <c r="N2" s="26" t="s">
        <v>221</v>
      </c>
      <c r="O2" s="26" t="s">
        <v>128</v>
      </c>
      <c r="P2" s="26" t="s">
        <v>224</v>
      </c>
      <c r="Q2" s="26" t="s">
        <v>151</v>
      </c>
      <c r="R2" s="26" t="s">
        <v>142</v>
      </c>
      <c r="S2" s="26" t="s">
        <v>224</v>
      </c>
      <c r="T2" s="26" t="s">
        <v>306</v>
      </c>
      <c r="U2" s="26" t="s">
        <v>146</v>
      </c>
      <c r="V2" s="26" t="s">
        <v>144</v>
      </c>
      <c r="W2" s="26" t="s">
        <v>141</v>
      </c>
      <c r="X2" s="26" t="s">
        <v>137</v>
      </c>
      <c r="Y2" s="26" t="s">
        <v>138</v>
      </c>
      <c r="Z2" s="26" t="s">
        <v>148</v>
      </c>
      <c r="AA2" s="26" t="s">
        <v>227</v>
      </c>
      <c r="AB2" s="26" t="s">
        <v>352</v>
      </c>
      <c r="AC2" s="26" t="s">
        <v>129</v>
      </c>
      <c r="AD2" s="26" t="s">
        <v>154</v>
      </c>
      <c r="AE2" s="26" t="s">
        <v>225</v>
      </c>
      <c r="AF2" s="27" t="s">
        <v>250</v>
      </c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</row>
    <row r="3" spans="1:71" x14ac:dyDescent="0.2">
      <c r="A3" s="29" t="s">
        <v>258</v>
      </c>
      <c r="B3" s="3" t="s">
        <v>13</v>
      </c>
      <c r="C3" s="4" t="s">
        <v>39</v>
      </c>
      <c r="D3" s="5" t="s">
        <v>320</v>
      </c>
      <c r="E3" s="30" t="s">
        <v>12</v>
      </c>
      <c r="F3" s="6">
        <v>42668</v>
      </c>
      <c r="G3" s="17" t="s">
        <v>351</v>
      </c>
      <c r="H3" s="18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>
        <v>16000</v>
      </c>
      <c r="AC3" s="19"/>
      <c r="AD3" s="19"/>
      <c r="AE3" s="19"/>
      <c r="AF3" s="20"/>
    </row>
    <row r="4" spans="1:71" ht="38.25" x14ac:dyDescent="0.2">
      <c r="A4" s="29" t="s">
        <v>259</v>
      </c>
      <c r="B4" s="3" t="s">
        <v>13</v>
      </c>
      <c r="C4" s="4" t="s">
        <v>39</v>
      </c>
      <c r="D4" s="5" t="s">
        <v>40</v>
      </c>
      <c r="E4" s="30" t="s">
        <v>12</v>
      </c>
      <c r="F4" s="6">
        <v>42668</v>
      </c>
      <c r="G4" s="17" t="s">
        <v>301</v>
      </c>
      <c r="H4" s="18"/>
      <c r="I4" s="19"/>
      <c r="J4" s="19"/>
      <c r="K4" s="19"/>
      <c r="L4" s="19"/>
      <c r="M4" s="19"/>
      <c r="N4" s="19"/>
      <c r="O4" s="19"/>
      <c r="P4" s="19">
        <v>27500</v>
      </c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>
        <v>3049</v>
      </c>
      <c r="AD4" s="19"/>
      <c r="AE4" s="19"/>
      <c r="AF4" s="20"/>
    </row>
    <row r="5" spans="1:71" ht="38.25" x14ac:dyDescent="0.2">
      <c r="A5" s="29" t="s">
        <v>213</v>
      </c>
      <c r="B5" s="3" t="s">
        <v>13</v>
      </c>
      <c r="C5" s="4" t="s">
        <v>39</v>
      </c>
      <c r="D5" s="5" t="s">
        <v>40</v>
      </c>
      <c r="E5" s="30" t="s">
        <v>215</v>
      </c>
      <c r="F5" s="6">
        <v>42660</v>
      </c>
      <c r="G5" s="17" t="s">
        <v>241</v>
      </c>
      <c r="H5" s="18"/>
      <c r="I5" s="19"/>
      <c r="J5" s="19"/>
      <c r="K5" s="19"/>
      <c r="L5" s="19"/>
      <c r="M5" s="19"/>
      <c r="N5" s="19"/>
      <c r="O5" s="19"/>
      <c r="P5" s="19"/>
      <c r="Q5" s="19"/>
      <c r="R5" s="19"/>
      <c r="S5" s="19">
        <v>500000</v>
      </c>
      <c r="T5" s="19"/>
      <c r="U5" s="19"/>
      <c r="V5" s="19"/>
      <c r="W5" s="19"/>
      <c r="X5" s="19"/>
      <c r="Y5" s="19">
        <v>90000</v>
      </c>
      <c r="Z5" s="19"/>
      <c r="AA5" s="19"/>
      <c r="AB5" s="19"/>
      <c r="AC5" s="19"/>
      <c r="AD5" s="19"/>
      <c r="AE5" s="19"/>
      <c r="AF5" s="20"/>
    </row>
    <row r="6" spans="1:71" ht="55.5" customHeight="1" x14ac:dyDescent="0.2">
      <c r="A6" s="29" t="s">
        <v>78</v>
      </c>
      <c r="B6" s="3" t="s">
        <v>13</v>
      </c>
      <c r="C6" s="4" t="s">
        <v>39</v>
      </c>
      <c r="D6" s="5" t="s">
        <v>40</v>
      </c>
      <c r="E6" s="30" t="s">
        <v>10</v>
      </c>
      <c r="F6" s="6">
        <v>42524</v>
      </c>
      <c r="G6" s="17" t="s">
        <v>150</v>
      </c>
      <c r="H6" s="18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>
        <v>70000</v>
      </c>
      <c r="V6" s="19">
        <v>40000</v>
      </c>
      <c r="W6" s="19"/>
      <c r="X6" s="19"/>
      <c r="Y6" s="19"/>
      <c r="Z6" s="19">
        <v>100000</v>
      </c>
      <c r="AA6" s="19"/>
      <c r="AB6" s="19"/>
      <c r="AC6" s="19"/>
      <c r="AD6" s="19"/>
      <c r="AE6" s="19"/>
      <c r="AF6" s="20"/>
    </row>
    <row r="7" spans="1:71" x14ac:dyDescent="0.2">
      <c r="A7" s="29" t="s">
        <v>38</v>
      </c>
      <c r="B7" s="3" t="s">
        <v>13</v>
      </c>
      <c r="C7" s="4" t="s">
        <v>39</v>
      </c>
      <c r="D7" s="5" t="s">
        <v>40</v>
      </c>
      <c r="E7" s="31" t="s">
        <v>12</v>
      </c>
      <c r="F7" s="6">
        <v>42381</v>
      </c>
      <c r="G7" s="17" t="s">
        <v>171</v>
      </c>
      <c r="H7" s="18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>
        <v>27440</v>
      </c>
      <c r="AD7" s="19"/>
      <c r="AE7" s="19"/>
      <c r="AF7" s="20"/>
    </row>
    <row r="8" spans="1:71" ht="63.75" x14ac:dyDescent="0.2">
      <c r="A8" s="29" t="s">
        <v>76</v>
      </c>
      <c r="B8" s="3" t="s">
        <v>7</v>
      </c>
      <c r="C8" s="4" t="s">
        <v>8</v>
      </c>
      <c r="D8" s="5" t="s">
        <v>28</v>
      </c>
      <c r="E8" s="30" t="s">
        <v>10</v>
      </c>
      <c r="F8" s="6">
        <v>42524</v>
      </c>
      <c r="G8" s="17" t="s">
        <v>195</v>
      </c>
      <c r="H8" s="18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>
        <v>10000</v>
      </c>
      <c r="U8" s="19"/>
      <c r="V8" s="19">
        <v>20000</v>
      </c>
      <c r="W8" s="19"/>
      <c r="X8" s="19"/>
      <c r="Y8" s="19">
        <v>50000</v>
      </c>
      <c r="Z8" s="19"/>
      <c r="AA8" s="19"/>
      <c r="AB8" s="19"/>
      <c r="AC8" s="19"/>
      <c r="AD8" s="19"/>
      <c r="AE8" s="19"/>
      <c r="AF8" s="20"/>
    </row>
    <row r="9" spans="1:71" ht="25.5" x14ac:dyDescent="0.2">
      <c r="A9" s="29" t="s">
        <v>67</v>
      </c>
      <c r="B9" s="3" t="s">
        <v>13</v>
      </c>
      <c r="C9" s="4" t="s">
        <v>8</v>
      </c>
      <c r="D9" s="5" t="s">
        <v>68</v>
      </c>
      <c r="E9" s="30" t="s">
        <v>10</v>
      </c>
      <c r="F9" s="6">
        <v>42524</v>
      </c>
      <c r="G9" s="17" t="s">
        <v>98</v>
      </c>
      <c r="H9" s="18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>
        <v>51100</v>
      </c>
      <c r="X9" s="19"/>
      <c r="Y9" s="19"/>
      <c r="Z9" s="19"/>
      <c r="AA9" s="19"/>
      <c r="AB9" s="19"/>
      <c r="AC9" s="19"/>
      <c r="AD9" s="19"/>
      <c r="AE9" s="19"/>
      <c r="AF9" s="20"/>
    </row>
    <row r="10" spans="1:71" x14ac:dyDescent="0.2">
      <c r="A10" s="29" t="s">
        <v>251</v>
      </c>
      <c r="B10" s="3" t="s">
        <v>7</v>
      </c>
      <c r="C10" s="4" t="s">
        <v>8</v>
      </c>
      <c r="D10" s="5" t="s">
        <v>254</v>
      </c>
      <c r="E10" s="30" t="s">
        <v>12</v>
      </c>
      <c r="F10" s="6">
        <v>42657</v>
      </c>
      <c r="G10" s="17" t="s">
        <v>303</v>
      </c>
      <c r="H10" s="18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>
        <v>500000</v>
      </c>
      <c r="AD10" s="19"/>
      <c r="AE10" s="19"/>
      <c r="AF10" s="20"/>
    </row>
    <row r="11" spans="1:71" ht="38.25" x14ac:dyDescent="0.2">
      <c r="A11" s="29" t="s">
        <v>87</v>
      </c>
      <c r="B11" s="3" t="s">
        <v>13</v>
      </c>
      <c r="C11" s="4" t="s">
        <v>8</v>
      </c>
      <c r="D11" s="5" t="s">
        <v>56</v>
      </c>
      <c r="E11" s="30" t="s">
        <v>10</v>
      </c>
      <c r="F11" s="6">
        <v>42524</v>
      </c>
      <c r="G11" s="17" t="s">
        <v>120</v>
      </c>
      <c r="H11" s="18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>
        <v>50000</v>
      </c>
      <c r="AA11" s="19"/>
      <c r="AB11" s="19"/>
      <c r="AC11" s="19"/>
      <c r="AD11" s="19"/>
      <c r="AE11" s="19"/>
      <c r="AF11" s="20"/>
    </row>
    <row r="12" spans="1:71" ht="25.5" x14ac:dyDescent="0.2">
      <c r="A12" s="29" t="s">
        <v>213</v>
      </c>
      <c r="B12" s="3" t="s">
        <v>13</v>
      </c>
      <c r="C12" s="4" t="s">
        <v>8</v>
      </c>
      <c r="D12" s="5" t="s">
        <v>52</v>
      </c>
      <c r="E12" s="30" t="s">
        <v>215</v>
      </c>
      <c r="F12" s="6">
        <v>42660</v>
      </c>
      <c r="G12" s="17" t="s">
        <v>243</v>
      </c>
      <c r="H12" s="18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0">
        <v>500000</v>
      </c>
    </row>
    <row r="13" spans="1:71" ht="25.5" x14ac:dyDescent="0.2">
      <c r="A13" s="29" t="s">
        <v>258</v>
      </c>
      <c r="B13" s="3" t="s">
        <v>13</v>
      </c>
      <c r="C13" s="4" t="s">
        <v>8</v>
      </c>
      <c r="D13" s="5" t="s">
        <v>52</v>
      </c>
      <c r="E13" s="30" t="s">
        <v>12</v>
      </c>
      <c r="F13" s="6">
        <v>42660</v>
      </c>
      <c r="G13" s="17" t="s">
        <v>286</v>
      </c>
      <c r="H13" s="18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>
        <v>312721</v>
      </c>
      <c r="AD13" s="19"/>
      <c r="AE13" s="19"/>
      <c r="AF13" s="20"/>
    </row>
    <row r="14" spans="1:71" ht="38.25" x14ac:dyDescent="0.2">
      <c r="A14" s="29" t="s">
        <v>78</v>
      </c>
      <c r="B14" s="3" t="s">
        <v>13</v>
      </c>
      <c r="C14" s="4" t="s">
        <v>8</v>
      </c>
      <c r="D14" s="5" t="s">
        <v>52</v>
      </c>
      <c r="E14" s="30" t="s">
        <v>10</v>
      </c>
      <c r="F14" s="6">
        <v>42524</v>
      </c>
      <c r="G14" s="17" t="s">
        <v>248</v>
      </c>
      <c r="H14" s="18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>
        <v>50000</v>
      </c>
      <c r="Z14" s="19">
        <v>50000</v>
      </c>
      <c r="AA14" s="19"/>
      <c r="AB14" s="19"/>
      <c r="AC14" s="19"/>
      <c r="AD14" s="19"/>
      <c r="AE14" s="19"/>
      <c r="AF14" s="20"/>
    </row>
    <row r="15" spans="1:71" x14ac:dyDescent="0.2">
      <c r="A15" s="29" t="s">
        <v>38</v>
      </c>
      <c r="B15" s="3" t="s">
        <v>13</v>
      </c>
      <c r="C15" s="4" t="s">
        <v>8</v>
      </c>
      <c r="D15" s="5" t="s">
        <v>52</v>
      </c>
      <c r="E15" s="31" t="s">
        <v>12</v>
      </c>
      <c r="F15" s="6">
        <v>42381</v>
      </c>
      <c r="G15" s="17" t="s">
        <v>182</v>
      </c>
      <c r="H15" s="18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>
        <v>2814492</v>
      </c>
      <c r="AD15" s="19"/>
      <c r="AE15" s="19"/>
      <c r="AF15" s="20"/>
    </row>
    <row r="16" spans="1:71" ht="25.5" x14ac:dyDescent="0.2">
      <c r="A16" s="29" t="s">
        <v>257</v>
      </c>
      <c r="B16" s="3" t="s">
        <v>13</v>
      </c>
      <c r="C16" s="4" t="s">
        <v>8</v>
      </c>
      <c r="D16" s="5" t="s">
        <v>55</v>
      </c>
      <c r="E16" s="30" t="s">
        <v>12</v>
      </c>
      <c r="F16" s="6">
        <v>42660</v>
      </c>
      <c r="G16" s="17" t="s">
        <v>281</v>
      </c>
      <c r="H16" s="18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>
        <v>45098</v>
      </c>
      <c r="AD16" s="19"/>
      <c r="AE16" s="19"/>
      <c r="AF16" s="20"/>
    </row>
    <row r="17" spans="1:32" ht="25.5" x14ac:dyDescent="0.2">
      <c r="A17" s="29" t="s">
        <v>87</v>
      </c>
      <c r="B17" s="3" t="s">
        <v>13</v>
      </c>
      <c r="C17" s="4" t="s">
        <v>8</v>
      </c>
      <c r="D17" s="5" t="s">
        <v>55</v>
      </c>
      <c r="E17" s="30" t="s">
        <v>10</v>
      </c>
      <c r="F17" s="6">
        <v>42524</v>
      </c>
      <c r="G17" s="17" t="s">
        <v>110</v>
      </c>
      <c r="H17" s="18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>
        <v>1500</v>
      </c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20"/>
    </row>
    <row r="18" spans="1:32" x14ac:dyDescent="0.2">
      <c r="A18" s="29" t="s">
        <v>38</v>
      </c>
      <c r="B18" s="3" t="s">
        <v>13</v>
      </c>
      <c r="C18" s="4" t="s">
        <v>8</v>
      </c>
      <c r="D18" s="5" t="s">
        <v>55</v>
      </c>
      <c r="E18" s="31" t="s">
        <v>12</v>
      </c>
      <c r="F18" s="6">
        <v>42381</v>
      </c>
      <c r="G18" s="17" t="s">
        <v>185</v>
      </c>
      <c r="H18" s="18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>
        <v>405887</v>
      </c>
      <c r="AD18" s="19"/>
      <c r="AE18" s="19"/>
      <c r="AF18" s="20"/>
    </row>
    <row r="19" spans="1:32" ht="25.5" x14ac:dyDescent="0.2">
      <c r="A19" s="29" t="s">
        <v>81</v>
      </c>
      <c r="B19" s="3" t="s">
        <v>13</v>
      </c>
      <c r="C19" s="4" t="s">
        <v>8</v>
      </c>
      <c r="D19" s="5" t="s">
        <v>84</v>
      </c>
      <c r="E19" s="30" t="s">
        <v>10</v>
      </c>
      <c r="F19" s="6">
        <v>42524</v>
      </c>
      <c r="G19" s="17" t="s">
        <v>103</v>
      </c>
      <c r="H19" s="18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>
        <v>4000</v>
      </c>
      <c r="V19" s="19">
        <v>3000</v>
      </c>
      <c r="W19" s="19"/>
      <c r="X19" s="19"/>
      <c r="Y19" s="19"/>
      <c r="Z19" s="19"/>
      <c r="AA19" s="19"/>
      <c r="AB19" s="19"/>
      <c r="AC19" s="19"/>
      <c r="AD19" s="19"/>
      <c r="AE19" s="19"/>
      <c r="AF19" s="20"/>
    </row>
    <row r="20" spans="1:32" ht="25.5" x14ac:dyDescent="0.2">
      <c r="A20" s="29" t="s">
        <v>213</v>
      </c>
      <c r="B20" s="3" t="s">
        <v>7</v>
      </c>
      <c r="C20" s="4" t="s">
        <v>8</v>
      </c>
      <c r="D20" s="5" t="s">
        <v>31</v>
      </c>
      <c r="E20" s="30" t="s">
        <v>215</v>
      </c>
      <c r="F20" s="6">
        <v>42660</v>
      </c>
      <c r="G20" s="17" t="s">
        <v>244</v>
      </c>
      <c r="H20" s="18"/>
      <c r="I20" s="19"/>
      <c r="J20" s="19"/>
      <c r="K20" s="19"/>
      <c r="L20" s="19">
        <v>1500000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>
        <v>120000</v>
      </c>
      <c r="AB20" s="19"/>
      <c r="AC20" s="19"/>
      <c r="AD20" s="19"/>
      <c r="AE20" s="19"/>
      <c r="AF20" s="20"/>
    </row>
    <row r="21" spans="1:32" ht="25.5" x14ac:dyDescent="0.2">
      <c r="A21" s="29" t="s">
        <v>257</v>
      </c>
      <c r="B21" s="3" t="s">
        <v>7</v>
      </c>
      <c r="C21" s="4" t="s">
        <v>8</v>
      </c>
      <c r="D21" s="5" t="s">
        <v>31</v>
      </c>
      <c r="E21" s="30" t="s">
        <v>12</v>
      </c>
      <c r="F21" s="6">
        <v>42660</v>
      </c>
      <c r="G21" s="17" t="s">
        <v>274</v>
      </c>
      <c r="H21" s="18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>
        <v>30000</v>
      </c>
      <c r="AD21" s="19"/>
      <c r="AE21" s="19"/>
      <c r="AF21" s="20"/>
    </row>
    <row r="22" spans="1:32" x14ac:dyDescent="0.2">
      <c r="A22" s="29" t="s">
        <v>21</v>
      </c>
      <c r="B22" s="3" t="s">
        <v>7</v>
      </c>
      <c r="C22" s="4" t="s">
        <v>8</v>
      </c>
      <c r="D22" s="5" t="s">
        <v>31</v>
      </c>
      <c r="E22" s="31" t="s">
        <v>12</v>
      </c>
      <c r="F22" s="6">
        <v>42388</v>
      </c>
      <c r="G22" s="17" t="s">
        <v>158</v>
      </c>
      <c r="H22" s="18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>
        <v>270000</v>
      </c>
      <c r="AD22" s="19"/>
      <c r="AE22" s="19"/>
      <c r="AF22" s="20"/>
    </row>
    <row r="23" spans="1:32" ht="25.5" x14ac:dyDescent="0.2">
      <c r="A23" s="29" t="s">
        <v>213</v>
      </c>
      <c r="B23" s="3" t="s">
        <v>13</v>
      </c>
      <c r="C23" s="4" t="s">
        <v>8</v>
      </c>
      <c r="D23" s="5" t="s">
        <v>51</v>
      </c>
      <c r="E23" s="30" t="s">
        <v>215</v>
      </c>
      <c r="F23" s="6">
        <v>42660</v>
      </c>
      <c r="G23" s="17" t="s">
        <v>239</v>
      </c>
      <c r="H23" s="18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>
        <v>900000</v>
      </c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20"/>
    </row>
    <row r="24" spans="1:32" ht="25.5" x14ac:dyDescent="0.2">
      <c r="A24" s="29" t="s">
        <v>257</v>
      </c>
      <c r="B24" s="3" t="s">
        <v>13</v>
      </c>
      <c r="C24" s="4" t="s">
        <v>8</v>
      </c>
      <c r="D24" s="5" t="s">
        <v>51</v>
      </c>
      <c r="E24" s="30" t="s">
        <v>12</v>
      </c>
      <c r="F24" s="6">
        <v>42660</v>
      </c>
      <c r="G24" s="17" t="s">
        <v>307</v>
      </c>
      <c r="H24" s="18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>
        <v>152655</v>
      </c>
      <c r="AD24" s="19"/>
      <c r="AE24" s="19"/>
      <c r="AF24" s="20"/>
    </row>
    <row r="25" spans="1:32" x14ac:dyDescent="0.2">
      <c r="A25" s="29" t="s">
        <v>251</v>
      </c>
      <c r="B25" s="3" t="s">
        <v>13</v>
      </c>
      <c r="C25" s="4" t="s">
        <v>8</v>
      </c>
      <c r="D25" s="5" t="s">
        <v>51</v>
      </c>
      <c r="E25" s="30" t="s">
        <v>12</v>
      </c>
      <c r="F25" s="6">
        <v>42657</v>
      </c>
      <c r="G25" s="17" t="s">
        <v>305</v>
      </c>
      <c r="H25" s="18"/>
      <c r="I25" s="19"/>
      <c r="J25" s="19"/>
      <c r="K25" s="19"/>
      <c r="L25" s="19"/>
      <c r="M25" s="19"/>
      <c r="N25" s="19"/>
      <c r="O25" s="19"/>
      <c r="P25" s="19">
        <v>400000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20"/>
    </row>
    <row r="26" spans="1:32" ht="51" x14ac:dyDescent="0.2">
      <c r="A26" s="29" t="s">
        <v>87</v>
      </c>
      <c r="B26" s="3" t="s">
        <v>13</v>
      </c>
      <c r="C26" s="4" t="s">
        <v>8</v>
      </c>
      <c r="D26" s="5" t="s">
        <v>51</v>
      </c>
      <c r="E26" s="30" t="s">
        <v>10</v>
      </c>
      <c r="F26" s="6">
        <v>42524</v>
      </c>
      <c r="G26" s="17" t="s">
        <v>204</v>
      </c>
      <c r="H26" s="18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>
        <v>6000</v>
      </c>
      <c r="V26" s="19"/>
      <c r="W26" s="19"/>
      <c r="X26" s="19"/>
      <c r="Y26" s="19">
        <v>50000</v>
      </c>
      <c r="Z26" s="19">
        <v>50000</v>
      </c>
      <c r="AA26" s="19"/>
      <c r="AB26" s="19"/>
      <c r="AC26" s="19"/>
      <c r="AD26" s="19"/>
      <c r="AE26" s="19"/>
      <c r="AF26" s="20"/>
    </row>
    <row r="27" spans="1:32" x14ac:dyDescent="0.2">
      <c r="A27" s="29" t="s">
        <v>38</v>
      </c>
      <c r="B27" s="3" t="s">
        <v>13</v>
      </c>
      <c r="C27" s="4" t="s">
        <v>8</v>
      </c>
      <c r="D27" s="5" t="s">
        <v>51</v>
      </c>
      <c r="E27" s="31" t="s">
        <v>12</v>
      </c>
      <c r="F27" s="6">
        <v>42381</v>
      </c>
      <c r="G27" s="17" t="s">
        <v>181</v>
      </c>
      <c r="H27" s="18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>
        <v>1343895</v>
      </c>
      <c r="AD27" s="19"/>
      <c r="AE27" s="19"/>
      <c r="AF27" s="20"/>
    </row>
    <row r="28" spans="1:32" ht="25.5" x14ac:dyDescent="0.2">
      <c r="A28" s="29" t="s">
        <v>257</v>
      </c>
      <c r="B28" s="3" t="s">
        <v>13</v>
      </c>
      <c r="C28" s="4" t="s">
        <v>8</v>
      </c>
      <c r="D28" s="5" t="s">
        <v>45</v>
      </c>
      <c r="E28" s="30" t="s">
        <v>12</v>
      </c>
      <c r="F28" s="6">
        <v>42660</v>
      </c>
      <c r="G28" s="17" t="s">
        <v>282</v>
      </c>
      <c r="H28" s="18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>
        <v>69653</v>
      </c>
      <c r="AD28" s="19"/>
      <c r="AE28" s="19"/>
      <c r="AF28" s="20"/>
    </row>
    <row r="29" spans="1:32" ht="25.5" x14ac:dyDescent="0.2">
      <c r="A29" s="29" t="s">
        <v>87</v>
      </c>
      <c r="B29" s="3" t="s">
        <v>13</v>
      </c>
      <c r="C29" s="4" t="s">
        <v>8</v>
      </c>
      <c r="D29" s="5" t="s">
        <v>45</v>
      </c>
      <c r="E29" s="30" t="s">
        <v>10</v>
      </c>
      <c r="F29" s="6">
        <v>42524</v>
      </c>
      <c r="G29" s="17" t="s">
        <v>153</v>
      </c>
      <c r="H29" s="18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>
        <v>50000</v>
      </c>
      <c r="Z29" s="19"/>
      <c r="AA29" s="19"/>
      <c r="AB29" s="19"/>
      <c r="AC29" s="19"/>
      <c r="AD29" s="19">
        <v>4238333</v>
      </c>
      <c r="AE29" s="19"/>
      <c r="AF29" s="20"/>
    </row>
    <row r="30" spans="1:32" x14ac:dyDescent="0.2">
      <c r="A30" s="29" t="s">
        <v>38</v>
      </c>
      <c r="B30" s="3" t="s">
        <v>13</v>
      </c>
      <c r="C30" s="4" t="s">
        <v>8</v>
      </c>
      <c r="D30" s="5" t="s">
        <v>45</v>
      </c>
      <c r="E30" s="31" t="s">
        <v>12</v>
      </c>
      <c r="F30" s="6">
        <v>42381</v>
      </c>
      <c r="G30" s="17" t="s">
        <v>176</v>
      </c>
      <c r="H30" s="18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>
        <v>626876</v>
      </c>
      <c r="AD30" s="19"/>
      <c r="AE30" s="19"/>
      <c r="AF30" s="20"/>
    </row>
    <row r="31" spans="1:32" ht="25.5" x14ac:dyDescent="0.2">
      <c r="A31" s="29" t="s">
        <v>76</v>
      </c>
      <c r="B31" s="3" t="s">
        <v>7</v>
      </c>
      <c r="C31" s="4" t="s">
        <v>8</v>
      </c>
      <c r="D31" s="5" t="s">
        <v>18</v>
      </c>
      <c r="E31" s="30" t="s">
        <v>10</v>
      </c>
      <c r="F31" s="6">
        <v>42524</v>
      </c>
      <c r="G31" s="17" t="s">
        <v>95</v>
      </c>
      <c r="H31" s="18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>
        <v>3000</v>
      </c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20"/>
    </row>
    <row r="32" spans="1:32" ht="25.5" x14ac:dyDescent="0.2">
      <c r="A32" s="29" t="s">
        <v>257</v>
      </c>
      <c r="B32" s="3" t="s">
        <v>13</v>
      </c>
      <c r="C32" s="4" t="s">
        <v>8</v>
      </c>
      <c r="D32" s="5" t="s">
        <v>48</v>
      </c>
      <c r="E32" s="30" t="s">
        <v>12</v>
      </c>
      <c r="F32" s="6">
        <v>42660</v>
      </c>
      <c r="G32" s="17" t="s">
        <v>285</v>
      </c>
      <c r="H32" s="18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>
        <v>168076</v>
      </c>
      <c r="AD32" s="19"/>
      <c r="AE32" s="19"/>
      <c r="AF32" s="20"/>
    </row>
    <row r="33" spans="1:32" ht="51" x14ac:dyDescent="0.2">
      <c r="A33" s="29" t="s">
        <v>87</v>
      </c>
      <c r="B33" s="3" t="s">
        <v>13</v>
      </c>
      <c r="C33" s="4" t="s">
        <v>8</v>
      </c>
      <c r="D33" s="5" t="s">
        <v>48</v>
      </c>
      <c r="E33" s="30" t="s">
        <v>10</v>
      </c>
      <c r="F33" s="6">
        <v>42524</v>
      </c>
      <c r="G33" s="17" t="s">
        <v>203</v>
      </c>
      <c r="H33" s="18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>
        <v>35000</v>
      </c>
      <c r="W33" s="19"/>
      <c r="X33" s="19"/>
      <c r="Y33" s="19">
        <v>50000</v>
      </c>
      <c r="Z33" s="19"/>
      <c r="AA33" s="19"/>
      <c r="AB33" s="19"/>
      <c r="AC33" s="19"/>
      <c r="AD33" s="19">
        <v>7493755</v>
      </c>
      <c r="AE33" s="19"/>
      <c r="AF33" s="20"/>
    </row>
    <row r="34" spans="1:32" x14ac:dyDescent="0.2">
      <c r="A34" s="29" t="s">
        <v>38</v>
      </c>
      <c r="B34" s="3" t="s">
        <v>13</v>
      </c>
      <c r="C34" s="4" t="s">
        <v>8</v>
      </c>
      <c r="D34" s="5" t="s">
        <v>48</v>
      </c>
      <c r="E34" s="31" t="s">
        <v>12</v>
      </c>
      <c r="F34" s="6">
        <v>42381</v>
      </c>
      <c r="G34" s="17" t="s">
        <v>178</v>
      </c>
      <c r="H34" s="18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>
        <v>1512681</v>
      </c>
      <c r="AD34" s="19"/>
      <c r="AE34" s="19"/>
      <c r="AF34" s="20"/>
    </row>
    <row r="35" spans="1:32" ht="25.5" x14ac:dyDescent="0.2">
      <c r="A35" s="29" t="s">
        <v>257</v>
      </c>
      <c r="B35" s="3" t="s">
        <v>13</v>
      </c>
      <c r="C35" s="4" t="s">
        <v>8</v>
      </c>
      <c r="D35" s="5" t="s">
        <v>63</v>
      </c>
      <c r="E35" s="30" t="s">
        <v>12</v>
      </c>
      <c r="F35" s="6">
        <v>42660</v>
      </c>
      <c r="G35" s="17" t="s">
        <v>284</v>
      </c>
      <c r="H35" s="18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>
        <v>391385</v>
      </c>
      <c r="AD35" s="19"/>
      <c r="AE35" s="19"/>
      <c r="AF35" s="20"/>
    </row>
    <row r="36" spans="1:32" ht="38.25" x14ac:dyDescent="0.2">
      <c r="A36" s="29" t="s">
        <v>91</v>
      </c>
      <c r="B36" s="3" t="s">
        <v>13</v>
      </c>
      <c r="C36" s="4" t="s">
        <v>8</v>
      </c>
      <c r="D36" s="5" t="s">
        <v>63</v>
      </c>
      <c r="E36" s="30" t="s">
        <v>10</v>
      </c>
      <c r="F36" s="6">
        <v>42524</v>
      </c>
      <c r="G36" s="17" t="s">
        <v>113</v>
      </c>
      <c r="H36" s="18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>
        <v>37000</v>
      </c>
      <c r="W36" s="19"/>
      <c r="X36" s="19"/>
      <c r="Y36" s="19"/>
      <c r="Z36" s="19"/>
      <c r="AA36" s="19"/>
      <c r="AB36" s="19"/>
      <c r="AC36" s="19"/>
      <c r="AD36" s="19"/>
      <c r="AE36" s="19"/>
      <c r="AF36" s="20"/>
    </row>
    <row r="37" spans="1:32" x14ac:dyDescent="0.2">
      <c r="A37" s="29" t="s">
        <v>38</v>
      </c>
      <c r="B37" s="3" t="s">
        <v>13</v>
      </c>
      <c r="C37" s="4" t="s">
        <v>8</v>
      </c>
      <c r="D37" s="5" t="s">
        <v>63</v>
      </c>
      <c r="E37" s="30" t="s">
        <v>12</v>
      </c>
      <c r="F37" s="6">
        <v>42381</v>
      </c>
      <c r="G37" s="17" t="s">
        <v>190</v>
      </c>
      <c r="H37" s="18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>
        <v>3522461</v>
      </c>
      <c r="AD37" s="19"/>
      <c r="AE37" s="19"/>
      <c r="AF37" s="20"/>
    </row>
    <row r="38" spans="1:32" ht="38.25" x14ac:dyDescent="0.2">
      <c r="A38" s="29" t="s">
        <v>76</v>
      </c>
      <c r="B38" s="3" t="s">
        <v>7</v>
      </c>
      <c r="C38" s="4" t="s">
        <v>8</v>
      </c>
      <c r="D38" s="5" t="s">
        <v>77</v>
      </c>
      <c r="E38" s="30" t="s">
        <v>10</v>
      </c>
      <c r="F38" s="6">
        <v>42524</v>
      </c>
      <c r="G38" s="17" t="s">
        <v>198</v>
      </c>
      <c r="H38" s="18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>
        <v>3000</v>
      </c>
      <c r="U38" s="19"/>
      <c r="V38" s="19"/>
      <c r="W38" s="19"/>
      <c r="X38" s="19"/>
      <c r="Y38" s="19">
        <v>50000</v>
      </c>
      <c r="Z38" s="19"/>
      <c r="AA38" s="19"/>
      <c r="AB38" s="19"/>
      <c r="AC38" s="19"/>
      <c r="AD38" s="19"/>
      <c r="AE38" s="19"/>
      <c r="AF38" s="20"/>
    </row>
    <row r="39" spans="1:32" ht="25.5" x14ac:dyDescent="0.2">
      <c r="A39" s="29" t="s">
        <v>255</v>
      </c>
      <c r="B39" s="3" t="s">
        <v>7</v>
      </c>
      <c r="C39" s="4" t="s">
        <v>8</v>
      </c>
      <c r="D39" s="5" t="s">
        <v>253</v>
      </c>
      <c r="E39" s="30" t="s">
        <v>12</v>
      </c>
      <c r="F39" s="6">
        <v>42660</v>
      </c>
      <c r="G39" s="17" t="s">
        <v>270</v>
      </c>
      <c r="H39" s="18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>
        <v>41500</v>
      </c>
      <c r="AD39" s="19"/>
      <c r="AE39" s="19"/>
      <c r="AF39" s="20"/>
    </row>
    <row r="40" spans="1:32" ht="25.5" x14ac:dyDescent="0.2">
      <c r="A40" s="29" t="s">
        <v>251</v>
      </c>
      <c r="B40" s="3" t="s">
        <v>7</v>
      </c>
      <c r="C40" s="4" t="s">
        <v>8</v>
      </c>
      <c r="D40" s="5" t="s">
        <v>253</v>
      </c>
      <c r="E40" s="30" t="s">
        <v>12</v>
      </c>
      <c r="F40" s="6">
        <v>42657</v>
      </c>
      <c r="G40" s="17" t="s">
        <v>290</v>
      </c>
      <c r="H40" s="18"/>
      <c r="I40" s="19"/>
      <c r="J40" s="19"/>
      <c r="K40" s="19">
        <v>1500000</v>
      </c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20"/>
    </row>
    <row r="41" spans="1:32" x14ac:dyDescent="0.2">
      <c r="A41" s="29" t="s">
        <v>35</v>
      </c>
      <c r="B41" s="3" t="s">
        <v>7</v>
      </c>
      <c r="C41" s="4" t="s">
        <v>8</v>
      </c>
      <c r="D41" s="5" t="s">
        <v>37</v>
      </c>
      <c r="E41" s="30" t="s">
        <v>12</v>
      </c>
      <c r="F41" s="6">
        <v>42388</v>
      </c>
      <c r="G41" s="17" t="s">
        <v>170</v>
      </c>
      <c r="H41" s="18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>
        <v>373500</v>
      </c>
      <c r="AD41" s="19"/>
      <c r="AE41" s="19"/>
      <c r="AF41" s="20"/>
    </row>
    <row r="42" spans="1:32" ht="25.5" x14ac:dyDescent="0.2">
      <c r="A42" s="29" t="s">
        <v>257</v>
      </c>
      <c r="B42" s="3" t="s">
        <v>7</v>
      </c>
      <c r="C42" s="4" t="s">
        <v>8</v>
      </c>
      <c r="D42" s="5" t="s">
        <v>20</v>
      </c>
      <c r="E42" s="30" t="s">
        <v>12</v>
      </c>
      <c r="F42" s="6">
        <v>42660</v>
      </c>
      <c r="G42" s="17" t="s">
        <v>273</v>
      </c>
      <c r="H42" s="18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>
        <v>4904</v>
      </c>
      <c r="AD42" s="19"/>
      <c r="AE42" s="19"/>
      <c r="AF42" s="20"/>
    </row>
    <row r="43" spans="1:32" x14ac:dyDescent="0.2">
      <c r="A43" s="29" t="s">
        <v>21</v>
      </c>
      <c r="B43" s="3" t="s">
        <v>7</v>
      </c>
      <c r="C43" s="4" t="s">
        <v>8</v>
      </c>
      <c r="D43" s="5" t="s">
        <v>20</v>
      </c>
      <c r="E43" s="31" t="s">
        <v>12</v>
      </c>
      <c r="F43" s="6">
        <v>42388</v>
      </c>
      <c r="G43" s="17" t="s">
        <v>163</v>
      </c>
      <c r="H43" s="18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>
        <v>44139</v>
      </c>
      <c r="AD43" s="19"/>
      <c r="AE43" s="19"/>
      <c r="AF43" s="20"/>
    </row>
    <row r="44" spans="1:32" ht="25.5" x14ac:dyDescent="0.2">
      <c r="A44" s="29" t="s">
        <v>213</v>
      </c>
      <c r="B44" s="3" t="s">
        <v>7</v>
      </c>
      <c r="C44" s="4" t="s">
        <v>8</v>
      </c>
      <c r="D44" s="5" t="s">
        <v>36</v>
      </c>
      <c r="E44" s="30" t="s">
        <v>215</v>
      </c>
      <c r="F44" s="6">
        <v>42660</v>
      </c>
      <c r="G44" s="17" t="s">
        <v>245</v>
      </c>
      <c r="H44" s="18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>
        <v>1500000</v>
      </c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20"/>
    </row>
    <row r="45" spans="1:32" ht="25.5" x14ac:dyDescent="0.2">
      <c r="A45" s="29" t="s">
        <v>76</v>
      </c>
      <c r="B45" s="3" t="s">
        <v>7</v>
      </c>
      <c r="C45" s="4" t="s">
        <v>8</v>
      </c>
      <c r="D45" s="5" t="s">
        <v>36</v>
      </c>
      <c r="E45" s="30" t="s">
        <v>10</v>
      </c>
      <c r="F45" s="6">
        <v>42524</v>
      </c>
      <c r="G45" s="17" t="s">
        <v>199</v>
      </c>
      <c r="H45" s="18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>
        <v>4000</v>
      </c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20"/>
    </row>
    <row r="46" spans="1:32" ht="25.5" x14ac:dyDescent="0.2">
      <c r="A46" s="29" t="s">
        <v>257</v>
      </c>
      <c r="B46" s="3" t="s">
        <v>7</v>
      </c>
      <c r="C46" s="4" t="s">
        <v>8</v>
      </c>
      <c r="D46" s="5" t="s">
        <v>30</v>
      </c>
      <c r="E46" s="30" t="s">
        <v>12</v>
      </c>
      <c r="F46" s="6">
        <v>42660</v>
      </c>
      <c r="G46" s="17" t="s">
        <v>272</v>
      </c>
      <c r="H46" s="18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>
        <v>70000</v>
      </c>
      <c r="AD46" s="19"/>
      <c r="AE46" s="19"/>
      <c r="AF46" s="20"/>
    </row>
    <row r="47" spans="1:32" x14ac:dyDescent="0.2">
      <c r="A47" s="29" t="s">
        <v>251</v>
      </c>
      <c r="B47" s="3" t="s">
        <v>7</v>
      </c>
      <c r="C47" s="4" t="s">
        <v>8</v>
      </c>
      <c r="D47" s="5" t="s">
        <v>30</v>
      </c>
      <c r="E47" s="30" t="s">
        <v>12</v>
      </c>
      <c r="F47" s="6">
        <v>42657</v>
      </c>
      <c r="G47" s="17" t="s">
        <v>304</v>
      </c>
      <c r="H47" s="18"/>
      <c r="I47" s="19"/>
      <c r="J47" s="19"/>
      <c r="K47" s="19"/>
      <c r="L47" s="19"/>
      <c r="M47" s="19"/>
      <c r="N47" s="19"/>
      <c r="O47" s="19"/>
      <c r="P47" s="19">
        <v>1000000</v>
      </c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20"/>
    </row>
    <row r="48" spans="1:32" ht="38.25" x14ac:dyDescent="0.2">
      <c r="A48" s="29" t="s">
        <v>76</v>
      </c>
      <c r="B48" s="3" t="s">
        <v>7</v>
      </c>
      <c r="C48" s="4" t="s">
        <v>8</v>
      </c>
      <c r="D48" s="5" t="s">
        <v>30</v>
      </c>
      <c r="E48" s="30" t="s">
        <v>10</v>
      </c>
      <c r="F48" s="6">
        <v>42524</v>
      </c>
      <c r="G48" s="17" t="s">
        <v>147</v>
      </c>
      <c r="H48" s="18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>
        <v>3000</v>
      </c>
      <c r="U48" s="19"/>
      <c r="V48" s="19"/>
      <c r="W48" s="19"/>
      <c r="X48" s="19"/>
      <c r="Y48" s="19">
        <v>25047</v>
      </c>
      <c r="Z48" s="19"/>
      <c r="AA48" s="19"/>
      <c r="AB48" s="19"/>
      <c r="AC48" s="19"/>
      <c r="AD48" s="19"/>
      <c r="AE48" s="19"/>
      <c r="AF48" s="20"/>
    </row>
    <row r="49" spans="1:32" x14ac:dyDescent="0.2">
      <c r="A49" s="29" t="s">
        <v>21</v>
      </c>
      <c r="B49" s="3" t="s">
        <v>7</v>
      </c>
      <c r="C49" s="4" t="s">
        <v>8</v>
      </c>
      <c r="D49" s="5" t="s">
        <v>30</v>
      </c>
      <c r="E49" s="31" t="s">
        <v>12</v>
      </c>
      <c r="F49" s="6">
        <v>42388</v>
      </c>
      <c r="G49" s="17" t="s">
        <v>164</v>
      </c>
      <c r="H49" s="18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>
        <v>630000</v>
      </c>
      <c r="AD49" s="19"/>
      <c r="AE49" s="19"/>
      <c r="AF49" s="20"/>
    </row>
    <row r="50" spans="1:32" ht="25.5" x14ac:dyDescent="0.2">
      <c r="A50" s="29" t="s">
        <v>76</v>
      </c>
      <c r="B50" s="3" t="s">
        <v>7</v>
      </c>
      <c r="C50" s="4" t="s">
        <v>8</v>
      </c>
      <c r="D50" s="5" t="s">
        <v>26</v>
      </c>
      <c r="E50" s="30" t="s">
        <v>10</v>
      </c>
      <c r="F50" s="6">
        <v>42524</v>
      </c>
      <c r="G50" s="17" t="s">
        <v>131</v>
      </c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>
        <v>5000</v>
      </c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20"/>
    </row>
    <row r="51" spans="1:32" ht="25.5" x14ac:dyDescent="0.2">
      <c r="A51" s="29" t="s">
        <v>6</v>
      </c>
      <c r="B51" s="3" t="s">
        <v>13</v>
      </c>
      <c r="C51" s="4" t="s">
        <v>8</v>
      </c>
      <c r="D51" s="5" t="s">
        <v>14</v>
      </c>
      <c r="E51" s="30" t="s">
        <v>15</v>
      </c>
      <c r="F51" s="6">
        <v>42564</v>
      </c>
      <c r="G51" s="17" t="s">
        <v>96</v>
      </c>
      <c r="H51" s="18">
        <v>450000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20"/>
    </row>
    <row r="52" spans="1:32" ht="25.5" x14ac:dyDescent="0.2">
      <c r="A52" s="29" t="s">
        <v>91</v>
      </c>
      <c r="B52" s="3" t="s">
        <v>13</v>
      </c>
      <c r="C52" s="4" t="s">
        <v>8</v>
      </c>
      <c r="D52" s="5" t="s">
        <v>14</v>
      </c>
      <c r="E52" s="30" t="s">
        <v>10</v>
      </c>
      <c r="F52" s="6">
        <v>42524</v>
      </c>
      <c r="G52" s="17" t="s">
        <v>112</v>
      </c>
      <c r="H52" s="18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>
        <v>25000</v>
      </c>
      <c r="W52" s="19"/>
      <c r="X52" s="19"/>
      <c r="Y52" s="19"/>
      <c r="Z52" s="19"/>
      <c r="AA52" s="19"/>
      <c r="AB52" s="19"/>
      <c r="AC52" s="19"/>
      <c r="AD52" s="19"/>
      <c r="AE52" s="19"/>
      <c r="AF52" s="20"/>
    </row>
    <row r="53" spans="1:32" ht="63.75" x14ac:dyDescent="0.2">
      <c r="A53" s="29" t="s">
        <v>87</v>
      </c>
      <c r="B53" s="3" t="s">
        <v>13</v>
      </c>
      <c r="C53" s="4" t="s">
        <v>8</v>
      </c>
      <c r="D53" s="5" t="s">
        <v>53</v>
      </c>
      <c r="E53" s="30" t="s">
        <v>10</v>
      </c>
      <c r="F53" s="6">
        <v>42524</v>
      </c>
      <c r="G53" s="17" t="s">
        <v>205</v>
      </c>
      <c r="H53" s="18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>
        <v>50000</v>
      </c>
      <c r="Z53" s="19">
        <v>50000</v>
      </c>
      <c r="AA53" s="19"/>
      <c r="AB53" s="19"/>
      <c r="AC53" s="19"/>
      <c r="AD53" s="19">
        <v>5769347</v>
      </c>
      <c r="AE53" s="19"/>
      <c r="AF53" s="20"/>
    </row>
    <row r="54" spans="1:32" x14ac:dyDescent="0.2">
      <c r="A54" s="29" t="s">
        <v>38</v>
      </c>
      <c r="B54" s="3" t="s">
        <v>13</v>
      </c>
      <c r="C54" s="4" t="s">
        <v>8</v>
      </c>
      <c r="D54" s="5" t="s">
        <v>53</v>
      </c>
      <c r="E54" s="31" t="s">
        <v>12</v>
      </c>
      <c r="F54" s="6">
        <v>42381</v>
      </c>
      <c r="G54" s="17" t="s">
        <v>183</v>
      </c>
      <c r="H54" s="18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>
        <v>2262239</v>
      </c>
      <c r="AD54" s="19"/>
      <c r="AE54" s="19"/>
      <c r="AF54" s="20"/>
    </row>
    <row r="55" spans="1:32" ht="25.5" x14ac:dyDescent="0.2">
      <c r="A55" s="29" t="s">
        <v>76</v>
      </c>
      <c r="B55" s="3" t="s">
        <v>7</v>
      </c>
      <c r="C55" s="4" t="s">
        <v>8</v>
      </c>
      <c r="D55" s="5" t="s">
        <v>25</v>
      </c>
      <c r="E55" s="30" t="s">
        <v>10</v>
      </c>
      <c r="F55" s="6">
        <v>42524</v>
      </c>
      <c r="G55" s="17" t="s">
        <v>130</v>
      </c>
      <c r="H55" s="18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>
        <v>3000</v>
      </c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20"/>
    </row>
    <row r="56" spans="1:32" ht="25.5" x14ac:dyDescent="0.2">
      <c r="A56" s="29" t="s">
        <v>81</v>
      </c>
      <c r="B56" s="3" t="s">
        <v>13</v>
      </c>
      <c r="C56" s="4" t="s">
        <v>8</v>
      </c>
      <c r="D56" s="5" t="s">
        <v>85</v>
      </c>
      <c r="E56" s="30" t="s">
        <v>10</v>
      </c>
      <c r="F56" s="6">
        <v>42524</v>
      </c>
      <c r="G56" s="17" t="s">
        <v>152</v>
      </c>
      <c r="H56" s="18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>
        <v>2000</v>
      </c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</row>
    <row r="57" spans="1:32" ht="38.25" x14ac:dyDescent="0.2">
      <c r="A57" s="29" t="s">
        <v>251</v>
      </c>
      <c r="B57" s="3" t="s">
        <v>13</v>
      </c>
      <c r="C57" s="4" t="s">
        <v>8</v>
      </c>
      <c r="D57" s="5" t="s">
        <v>65</v>
      </c>
      <c r="E57" s="30" t="s">
        <v>12</v>
      </c>
      <c r="F57" s="6">
        <v>42657</v>
      </c>
      <c r="G57" s="17" t="s">
        <v>267</v>
      </c>
      <c r="H57" s="18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>
        <v>2000000</v>
      </c>
      <c r="AD57" s="19"/>
      <c r="AE57" s="19"/>
      <c r="AF57" s="20"/>
    </row>
    <row r="58" spans="1:32" ht="25.5" x14ac:dyDescent="0.2">
      <c r="A58" s="29" t="s">
        <v>91</v>
      </c>
      <c r="B58" s="3" t="s">
        <v>13</v>
      </c>
      <c r="C58" s="4" t="s">
        <v>8</v>
      </c>
      <c r="D58" s="5" t="s">
        <v>65</v>
      </c>
      <c r="E58" s="30" t="s">
        <v>10</v>
      </c>
      <c r="F58" s="6">
        <v>42524</v>
      </c>
      <c r="G58" s="17" t="s">
        <v>125</v>
      </c>
      <c r="H58" s="18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>
        <v>50000</v>
      </c>
      <c r="Z58" s="19"/>
      <c r="AA58" s="19"/>
      <c r="AB58" s="19"/>
      <c r="AC58" s="19"/>
      <c r="AD58" s="19"/>
      <c r="AE58" s="19"/>
      <c r="AF58" s="20"/>
    </row>
    <row r="59" spans="1:32" x14ac:dyDescent="0.2">
      <c r="A59" s="29" t="s">
        <v>64</v>
      </c>
      <c r="B59" s="3" t="s">
        <v>13</v>
      </c>
      <c r="C59" s="4" t="s">
        <v>8</v>
      </c>
      <c r="D59" s="5" t="s">
        <v>65</v>
      </c>
      <c r="E59" s="30" t="s">
        <v>12</v>
      </c>
      <c r="F59" s="6">
        <v>42381</v>
      </c>
      <c r="G59" s="17" t="s">
        <v>191</v>
      </c>
      <c r="H59" s="18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>
        <v>1198707</v>
      </c>
      <c r="AD59" s="19"/>
      <c r="AE59" s="19"/>
      <c r="AF59" s="20"/>
    </row>
    <row r="60" spans="1:32" x14ac:dyDescent="0.2">
      <c r="A60" s="29" t="s">
        <v>251</v>
      </c>
      <c r="B60" s="3" t="s">
        <v>13</v>
      </c>
      <c r="C60" s="4" t="s">
        <v>8</v>
      </c>
      <c r="D60" s="5" t="s">
        <v>16</v>
      </c>
      <c r="E60" s="30" t="s">
        <v>12</v>
      </c>
      <c r="F60" s="6">
        <v>42657</v>
      </c>
      <c r="G60" s="17" t="s">
        <v>302</v>
      </c>
      <c r="H60" s="18"/>
      <c r="I60" s="19"/>
      <c r="J60" s="19"/>
      <c r="K60" s="19"/>
      <c r="L60" s="19"/>
      <c r="M60" s="19"/>
      <c r="N60" s="19"/>
      <c r="O60" s="19"/>
      <c r="P60" s="19">
        <v>500000</v>
      </c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20"/>
    </row>
    <row r="61" spans="1:32" ht="25.5" x14ac:dyDescent="0.2">
      <c r="A61" s="29" t="s">
        <v>6</v>
      </c>
      <c r="B61" s="3" t="s">
        <v>13</v>
      </c>
      <c r="C61" s="4" t="s">
        <v>8</v>
      </c>
      <c r="D61" s="5" t="s">
        <v>16</v>
      </c>
      <c r="E61" s="30" t="s">
        <v>15</v>
      </c>
      <c r="F61" s="6">
        <v>42570</v>
      </c>
      <c r="G61" s="17" t="s">
        <v>97</v>
      </c>
      <c r="H61" s="18"/>
      <c r="I61" s="19"/>
      <c r="J61" s="19"/>
      <c r="K61" s="19"/>
      <c r="L61" s="19"/>
      <c r="M61" s="19"/>
      <c r="N61" s="19"/>
      <c r="O61" s="19"/>
      <c r="P61" s="19"/>
      <c r="Q61" s="19"/>
      <c r="R61" s="19">
        <v>500000</v>
      </c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20"/>
    </row>
    <row r="62" spans="1:32" ht="25.5" x14ac:dyDescent="0.2">
      <c r="A62" s="29" t="s">
        <v>91</v>
      </c>
      <c r="B62" s="3" t="s">
        <v>13</v>
      </c>
      <c r="C62" s="4" t="s">
        <v>8</v>
      </c>
      <c r="D62" s="5" t="s">
        <v>16</v>
      </c>
      <c r="E62" s="30" t="s">
        <v>10</v>
      </c>
      <c r="F62" s="6">
        <v>42524</v>
      </c>
      <c r="G62" s="17" t="s">
        <v>115</v>
      </c>
      <c r="H62" s="18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>
        <v>3000</v>
      </c>
      <c r="W62" s="19"/>
      <c r="X62" s="19"/>
      <c r="Y62" s="19"/>
      <c r="Z62" s="19"/>
      <c r="AA62" s="19"/>
      <c r="AB62" s="19"/>
      <c r="AC62" s="19"/>
      <c r="AD62" s="19"/>
      <c r="AE62" s="19"/>
      <c r="AF62" s="20"/>
    </row>
    <row r="63" spans="1:32" x14ac:dyDescent="0.2">
      <c r="A63" s="29" t="s">
        <v>38</v>
      </c>
      <c r="B63" s="3" t="s">
        <v>13</v>
      </c>
      <c r="C63" s="4" t="s">
        <v>8</v>
      </c>
      <c r="D63" s="5" t="s">
        <v>16</v>
      </c>
      <c r="E63" s="30" t="s">
        <v>12</v>
      </c>
      <c r="F63" s="6">
        <v>42381</v>
      </c>
      <c r="G63" s="17" t="s">
        <v>188</v>
      </c>
      <c r="H63" s="18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>
        <v>359051</v>
      </c>
      <c r="AD63" s="19"/>
      <c r="AE63" s="19"/>
      <c r="AF63" s="20"/>
    </row>
    <row r="64" spans="1:32" x14ac:dyDescent="0.2">
      <c r="A64" s="29" t="s">
        <v>21</v>
      </c>
      <c r="B64" s="3" t="s">
        <v>7</v>
      </c>
      <c r="C64" s="4" t="s">
        <v>8</v>
      </c>
      <c r="D64" s="5" t="s">
        <v>209</v>
      </c>
      <c r="E64" s="31" t="s">
        <v>12</v>
      </c>
      <c r="F64" s="6">
        <v>42388</v>
      </c>
      <c r="G64" s="17" t="s">
        <v>168</v>
      </c>
      <c r="H64" s="18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>
        <v>18000</v>
      </c>
      <c r="AD64" s="19"/>
      <c r="AE64" s="19"/>
      <c r="AF64" s="20"/>
    </row>
    <row r="65" spans="1:32" ht="38.25" x14ac:dyDescent="0.2">
      <c r="A65" s="29" t="s">
        <v>255</v>
      </c>
      <c r="B65" s="3" t="s">
        <v>7</v>
      </c>
      <c r="C65" s="4" t="s">
        <v>8</v>
      </c>
      <c r="D65" s="5" t="s">
        <v>256</v>
      </c>
      <c r="E65" s="30" t="s">
        <v>12</v>
      </c>
      <c r="F65" s="6">
        <v>42660</v>
      </c>
      <c r="G65" s="17" t="s">
        <v>298</v>
      </c>
      <c r="H65" s="18"/>
      <c r="I65" s="19"/>
      <c r="J65" s="19"/>
      <c r="K65" s="19"/>
      <c r="L65" s="19"/>
      <c r="M65" s="19"/>
      <c r="N65" s="19"/>
      <c r="O65" s="19"/>
      <c r="P65" s="19">
        <v>214604</v>
      </c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>
        <v>2000</v>
      </c>
      <c r="AD65" s="19"/>
      <c r="AE65" s="19"/>
      <c r="AF65" s="20"/>
    </row>
    <row r="66" spans="1:32" ht="25.5" x14ac:dyDescent="0.2">
      <c r="A66" s="29" t="s">
        <v>255</v>
      </c>
      <c r="B66" s="3" t="s">
        <v>7</v>
      </c>
      <c r="C66" s="4" t="s">
        <v>8</v>
      </c>
      <c r="D66" s="5" t="s">
        <v>17</v>
      </c>
      <c r="E66" s="30" t="s">
        <v>12</v>
      </c>
      <c r="F66" s="6">
        <v>42660</v>
      </c>
      <c r="G66" s="17" t="s">
        <v>271</v>
      </c>
      <c r="H66" s="18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>
        <v>10622</v>
      </c>
      <c r="AD66" s="19"/>
      <c r="AE66" s="19"/>
      <c r="AF66" s="20"/>
    </row>
    <row r="67" spans="1:32" x14ac:dyDescent="0.2">
      <c r="A67" s="32" t="s">
        <v>94</v>
      </c>
      <c r="B67" s="3" t="s">
        <v>7</v>
      </c>
      <c r="C67" s="7" t="s">
        <v>8</v>
      </c>
      <c r="D67" s="8" t="s">
        <v>17</v>
      </c>
      <c r="E67" s="30" t="s">
        <v>12</v>
      </c>
      <c r="F67" s="9">
        <v>42388</v>
      </c>
      <c r="G67" s="17" t="s">
        <v>134</v>
      </c>
      <c r="H67" s="18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>
        <v>95599</v>
      </c>
      <c r="AD67" s="19"/>
      <c r="AE67" s="19"/>
      <c r="AF67" s="20"/>
    </row>
    <row r="68" spans="1:32" x14ac:dyDescent="0.2">
      <c r="A68" s="29" t="s">
        <v>21</v>
      </c>
      <c r="B68" s="3" t="s">
        <v>7</v>
      </c>
      <c r="C68" s="4" t="s">
        <v>8</v>
      </c>
      <c r="D68" s="5" t="s">
        <v>17</v>
      </c>
      <c r="E68" s="30" t="s">
        <v>12</v>
      </c>
      <c r="F68" s="6">
        <v>42388</v>
      </c>
      <c r="G68" s="17" t="s">
        <v>169</v>
      </c>
      <c r="H68" s="18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>
        <v>95599</v>
      </c>
      <c r="AD68" s="19"/>
      <c r="AE68" s="19"/>
      <c r="AF68" s="20"/>
    </row>
    <row r="69" spans="1:32" ht="38.25" x14ac:dyDescent="0.2">
      <c r="A69" s="29" t="s">
        <v>255</v>
      </c>
      <c r="B69" s="3" t="s">
        <v>7</v>
      </c>
      <c r="C69" s="4" t="s">
        <v>8</v>
      </c>
      <c r="D69" s="5" t="s">
        <v>19</v>
      </c>
      <c r="E69" s="30" t="s">
        <v>12</v>
      </c>
      <c r="F69" s="6">
        <v>42660</v>
      </c>
      <c r="G69" s="17" t="s">
        <v>297</v>
      </c>
      <c r="H69" s="18"/>
      <c r="I69" s="19"/>
      <c r="J69" s="19"/>
      <c r="K69" s="19"/>
      <c r="L69" s="19"/>
      <c r="M69" s="19"/>
      <c r="N69" s="19"/>
      <c r="O69" s="19"/>
      <c r="P69" s="19">
        <v>19192</v>
      </c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>
        <v>30000</v>
      </c>
      <c r="AD69" s="19"/>
      <c r="AE69" s="19"/>
      <c r="AF69" s="20"/>
    </row>
    <row r="70" spans="1:32" x14ac:dyDescent="0.2">
      <c r="A70" s="29" t="s">
        <v>21</v>
      </c>
      <c r="B70" s="3" t="s">
        <v>7</v>
      </c>
      <c r="C70" s="4" t="s">
        <v>8</v>
      </c>
      <c r="D70" s="5" t="s">
        <v>19</v>
      </c>
      <c r="E70" s="31" t="s">
        <v>12</v>
      </c>
      <c r="F70" s="6">
        <v>42388</v>
      </c>
      <c r="G70" s="17" t="s">
        <v>158</v>
      </c>
      <c r="H70" s="18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>
        <v>270000</v>
      </c>
      <c r="AD70" s="19"/>
      <c r="AE70" s="19"/>
      <c r="AF70" s="20"/>
    </row>
    <row r="71" spans="1:32" ht="25.5" x14ac:dyDescent="0.2">
      <c r="A71" s="29" t="s">
        <v>213</v>
      </c>
      <c r="B71" s="3" t="s">
        <v>13</v>
      </c>
      <c r="C71" s="4" t="s">
        <v>8</v>
      </c>
      <c r="D71" s="5" t="s">
        <v>220</v>
      </c>
      <c r="E71" s="30" t="s">
        <v>215</v>
      </c>
      <c r="F71" s="6">
        <v>42660</v>
      </c>
      <c r="G71" s="17" t="s">
        <v>308</v>
      </c>
      <c r="H71" s="18"/>
      <c r="I71" s="19"/>
      <c r="J71" s="19"/>
      <c r="K71" s="19"/>
      <c r="L71" s="19"/>
      <c r="M71" s="19"/>
      <c r="N71" s="19"/>
      <c r="O71" s="19"/>
      <c r="P71" s="19"/>
      <c r="Q71" s="19">
        <v>300000</v>
      </c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20"/>
    </row>
    <row r="72" spans="1:32" ht="25.5" x14ac:dyDescent="0.2">
      <c r="A72" s="29" t="s">
        <v>257</v>
      </c>
      <c r="B72" s="3" t="s">
        <v>13</v>
      </c>
      <c r="C72" s="4" t="s">
        <v>8</v>
      </c>
      <c r="D72" s="5" t="s">
        <v>54</v>
      </c>
      <c r="E72" s="30" t="s">
        <v>12</v>
      </c>
      <c r="F72" s="6">
        <v>42660</v>
      </c>
      <c r="G72" s="17" t="s">
        <v>280</v>
      </c>
      <c r="H72" s="18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>
        <v>12152</v>
      </c>
      <c r="AD72" s="19"/>
      <c r="AE72" s="19"/>
      <c r="AF72" s="20"/>
    </row>
    <row r="73" spans="1:32" x14ac:dyDescent="0.2">
      <c r="A73" s="29" t="s">
        <v>38</v>
      </c>
      <c r="B73" s="3" t="s">
        <v>13</v>
      </c>
      <c r="C73" s="4" t="s">
        <v>8</v>
      </c>
      <c r="D73" s="5" t="s">
        <v>54</v>
      </c>
      <c r="E73" s="31" t="s">
        <v>12</v>
      </c>
      <c r="F73" s="6">
        <v>42381</v>
      </c>
      <c r="G73" s="17" t="s">
        <v>184</v>
      </c>
      <c r="H73" s="18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>
        <v>112068</v>
      </c>
      <c r="AD73" s="19"/>
      <c r="AE73" s="19"/>
      <c r="AF73" s="20"/>
    </row>
    <row r="74" spans="1:32" ht="25.5" x14ac:dyDescent="0.2">
      <c r="A74" s="29" t="s">
        <v>257</v>
      </c>
      <c r="B74" s="3" t="s">
        <v>13</v>
      </c>
      <c r="C74" s="4" t="s">
        <v>8</v>
      </c>
      <c r="D74" s="5" t="s">
        <v>50</v>
      </c>
      <c r="E74" s="30" t="s">
        <v>12</v>
      </c>
      <c r="F74" s="6">
        <v>42660</v>
      </c>
      <c r="G74" s="17" t="s">
        <v>278</v>
      </c>
      <c r="H74" s="18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>
        <v>17968</v>
      </c>
      <c r="AD74" s="19"/>
      <c r="AE74" s="19"/>
      <c r="AF74" s="20"/>
    </row>
    <row r="75" spans="1:32" ht="25.5" x14ac:dyDescent="0.2">
      <c r="A75" s="29" t="s">
        <v>87</v>
      </c>
      <c r="B75" s="3" t="s">
        <v>13</v>
      </c>
      <c r="C75" s="4" t="s">
        <v>8</v>
      </c>
      <c r="D75" s="5" t="s">
        <v>50</v>
      </c>
      <c r="E75" s="30" t="s">
        <v>10</v>
      </c>
      <c r="F75" s="6">
        <v>42524</v>
      </c>
      <c r="G75" s="17" t="s">
        <v>109</v>
      </c>
      <c r="H75" s="18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>
        <v>35000</v>
      </c>
      <c r="W75" s="19"/>
      <c r="X75" s="19"/>
      <c r="Y75" s="19"/>
      <c r="Z75" s="19"/>
      <c r="AA75" s="19"/>
      <c r="AB75" s="19"/>
      <c r="AC75" s="19"/>
      <c r="AD75" s="19"/>
      <c r="AE75" s="19"/>
      <c r="AF75" s="20"/>
    </row>
    <row r="76" spans="1:32" x14ac:dyDescent="0.2">
      <c r="A76" s="29" t="s">
        <v>38</v>
      </c>
      <c r="B76" s="3" t="s">
        <v>13</v>
      </c>
      <c r="C76" s="4" t="s">
        <v>8</v>
      </c>
      <c r="D76" s="5" t="s">
        <v>50</v>
      </c>
      <c r="E76" s="31" t="s">
        <v>12</v>
      </c>
      <c r="F76" s="6">
        <v>42381</v>
      </c>
      <c r="G76" s="17" t="s">
        <v>180</v>
      </c>
      <c r="H76" s="18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>
        <v>161712</v>
      </c>
      <c r="AD76" s="19"/>
      <c r="AE76" s="19"/>
      <c r="AF76" s="20"/>
    </row>
    <row r="77" spans="1:32" x14ac:dyDescent="0.2">
      <c r="A77" s="29" t="s">
        <v>251</v>
      </c>
      <c r="B77" s="3" t="s">
        <v>7</v>
      </c>
      <c r="C77" s="4" t="s">
        <v>8</v>
      </c>
      <c r="D77" s="5" t="s">
        <v>83</v>
      </c>
      <c r="E77" s="30" t="s">
        <v>12</v>
      </c>
      <c r="F77" s="6">
        <v>42657</v>
      </c>
      <c r="G77" s="17" t="s">
        <v>303</v>
      </c>
      <c r="H77" s="18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20"/>
    </row>
    <row r="78" spans="1:32" ht="38.25" x14ac:dyDescent="0.2">
      <c r="A78" s="29" t="s">
        <v>81</v>
      </c>
      <c r="B78" s="3" t="s">
        <v>13</v>
      </c>
      <c r="C78" s="4" t="s">
        <v>8</v>
      </c>
      <c r="D78" s="5" t="s">
        <v>83</v>
      </c>
      <c r="E78" s="30" t="s">
        <v>10</v>
      </c>
      <c r="F78" s="6">
        <v>42524</v>
      </c>
      <c r="G78" s="17" t="s">
        <v>201</v>
      </c>
      <c r="H78" s="18"/>
      <c r="I78" s="19"/>
      <c r="J78" s="19"/>
      <c r="K78" s="19"/>
      <c r="L78" s="19"/>
      <c r="M78" s="19"/>
      <c r="N78" s="19"/>
      <c r="O78" s="19"/>
      <c r="P78" s="19"/>
      <c r="Q78" s="19">
        <v>500000</v>
      </c>
      <c r="R78" s="19"/>
      <c r="S78" s="19"/>
      <c r="T78" s="19"/>
      <c r="U78" s="19">
        <v>3000</v>
      </c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20"/>
    </row>
    <row r="79" spans="1:32" x14ac:dyDescent="0.2">
      <c r="A79" s="29" t="s">
        <v>257</v>
      </c>
      <c r="B79" s="3" t="s">
        <v>7</v>
      </c>
      <c r="C79" s="4" t="s">
        <v>8</v>
      </c>
      <c r="D79" s="5" t="s">
        <v>252</v>
      </c>
      <c r="E79" s="30" t="s">
        <v>12</v>
      </c>
      <c r="F79" s="6">
        <v>42660</v>
      </c>
      <c r="G79" s="17" t="s">
        <v>299</v>
      </c>
      <c r="H79" s="18"/>
      <c r="I79" s="19"/>
      <c r="J79" s="19"/>
      <c r="K79" s="19"/>
      <c r="L79" s="19"/>
      <c r="M79" s="19"/>
      <c r="N79" s="19"/>
      <c r="O79" s="19"/>
      <c r="P79" s="19">
        <v>104824</v>
      </c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20"/>
    </row>
    <row r="80" spans="1:32" x14ac:dyDescent="0.2">
      <c r="A80" s="29" t="s">
        <v>251</v>
      </c>
      <c r="B80" s="3" t="s">
        <v>7</v>
      </c>
      <c r="C80" s="4" t="s">
        <v>8</v>
      </c>
      <c r="D80" s="5" t="s">
        <v>252</v>
      </c>
      <c r="E80" s="30" t="s">
        <v>12</v>
      </c>
      <c r="F80" s="6">
        <v>42657</v>
      </c>
      <c r="G80" s="17" t="s">
        <v>303</v>
      </c>
      <c r="H80" s="18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>
        <v>500000</v>
      </c>
      <c r="AD80" s="19"/>
      <c r="AE80" s="19"/>
      <c r="AF80" s="20"/>
    </row>
    <row r="81" spans="1:32" ht="25.5" x14ac:dyDescent="0.2">
      <c r="A81" s="29" t="s">
        <v>70</v>
      </c>
      <c r="B81" s="3" t="s">
        <v>7</v>
      </c>
      <c r="C81" s="4" t="s">
        <v>8</v>
      </c>
      <c r="D81" s="5" t="s">
        <v>71</v>
      </c>
      <c r="E81" s="30" t="s">
        <v>10</v>
      </c>
      <c r="F81" s="6">
        <v>42524</v>
      </c>
      <c r="G81" s="17" t="s">
        <v>117</v>
      </c>
      <c r="H81" s="18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>
        <v>570000</v>
      </c>
      <c r="W81" s="19"/>
      <c r="X81" s="19"/>
      <c r="Y81" s="19"/>
      <c r="Z81" s="19"/>
      <c r="AA81" s="19"/>
      <c r="AB81" s="19"/>
      <c r="AC81" s="19"/>
      <c r="AD81" s="19"/>
      <c r="AE81" s="19"/>
      <c r="AF81" s="20"/>
    </row>
    <row r="82" spans="1:32" ht="25.5" x14ac:dyDescent="0.2">
      <c r="A82" s="29" t="s">
        <v>213</v>
      </c>
      <c r="B82" s="3" t="s">
        <v>7</v>
      </c>
      <c r="C82" s="4" t="s">
        <v>8</v>
      </c>
      <c r="D82" s="5" t="s">
        <v>34</v>
      </c>
      <c r="E82" s="30" t="s">
        <v>215</v>
      </c>
      <c r="F82" s="6">
        <v>42660</v>
      </c>
      <c r="G82" s="17" t="s">
        <v>246</v>
      </c>
      <c r="H82" s="18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>
        <v>120000</v>
      </c>
      <c r="AB82" s="19"/>
      <c r="AC82" s="19"/>
      <c r="AD82" s="19"/>
      <c r="AE82" s="19"/>
      <c r="AF82" s="20"/>
    </row>
    <row r="83" spans="1:32" ht="38.25" x14ac:dyDescent="0.2">
      <c r="A83" s="29" t="s">
        <v>255</v>
      </c>
      <c r="B83" s="3" t="s">
        <v>7</v>
      </c>
      <c r="C83" s="4" t="s">
        <v>8</v>
      </c>
      <c r="D83" s="5" t="s">
        <v>34</v>
      </c>
      <c r="E83" s="30" t="s">
        <v>12</v>
      </c>
      <c r="F83" s="6">
        <v>42660</v>
      </c>
      <c r="G83" s="17" t="s">
        <v>296</v>
      </c>
      <c r="H83" s="18"/>
      <c r="I83" s="19"/>
      <c r="J83" s="19"/>
      <c r="K83" s="19"/>
      <c r="L83" s="19"/>
      <c r="M83" s="19"/>
      <c r="N83" s="19"/>
      <c r="O83" s="19"/>
      <c r="P83" s="19">
        <v>20952</v>
      </c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>
        <v>127296</v>
      </c>
      <c r="AD83" s="19"/>
      <c r="AE83" s="19"/>
      <c r="AF83" s="20"/>
    </row>
    <row r="84" spans="1:32" ht="38.25" x14ac:dyDescent="0.2">
      <c r="A84" s="29" t="s">
        <v>76</v>
      </c>
      <c r="B84" s="3" t="s">
        <v>7</v>
      </c>
      <c r="C84" s="4" t="s">
        <v>8</v>
      </c>
      <c r="D84" s="5" t="s">
        <v>34</v>
      </c>
      <c r="E84" s="30" t="s">
        <v>10</v>
      </c>
      <c r="F84" s="6">
        <v>42524</v>
      </c>
      <c r="G84" s="17" t="s">
        <v>200</v>
      </c>
      <c r="H84" s="18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>
        <v>12000</v>
      </c>
      <c r="U84" s="19"/>
      <c r="V84" s="19"/>
      <c r="W84" s="19"/>
      <c r="X84" s="19"/>
      <c r="Y84" s="19">
        <v>50000</v>
      </c>
      <c r="Z84" s="19"/>
      <c r="AA84" s="19"/>
      <c r="AB84" s="19"/>
      <c r="AC84" s="19"/>
      <c r="AD84" s="19"/>
      <c r="AE84" s="19"/>
      <c r="AF84" s="20"/>
    </row>
    <row r="85" spans="1:32" x14ac:dyDescent="0.2">
      <c r="A85" s="29" t="s">
        <v>21</v>
      </c>
      <c r="B85" s="3" t="s">
        <v>7</v>
      </c>
      <c r="C85" s="4" t="s">
        <v>8</v>
      </c>
      <c r="D85" s="5" t="s">
        <v>34</v>
      </c>
      <c r="E85" s="31" t="s">
        <v>12</v>
      </c>
      <c r="F85" s="6">
        <v>42388</v>
      </c>
      <c r="G85" s="17" t="s">
        <v>167</v>
      </c>
      <c r="H85" s="18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>
        <v>1145663</v>
      </c>
      <c r="AD85" s="19"/>
      <c r="AE85" s="19"/>
      <c r="AF85" s="20"/>
    </row>
    <row r="86" spans="1:32" ht="25.5" x14ac:dyDescent="0.2">
      <c r="A86" s="29" t="s">
        <v>257</v>
      </c>
      <c r="B86" s="3" t="s">
        <v>13</v>
      </c>
      <c r="C86" s="4" t="s">
        <v>8</v>
      </c>
      <c r="D86" s="5" t="s">
        <v>62</v>
      </c>
      <c r="E86" s="30" t="s">
        <v>12</v>
      </c>
      <c r="F86" s="6">
        <v>42660</v>
      </c>
      <c r="G86" s="17" t="s">
        <v>279</v>
      </c>
      <c r="H86" s="18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>
        <v>97762</v>
      </c>
      <c r="AD86" s="19"/>
      <c r="AE86" s="19"/>
      <c r="AF86" s="20"/>
    </row>
    <row r="87" spans="1:32" ht="25.5" x14ac:dyDescent="0.2">
      <c r="A87" s="29" t="s">
        <v>251</v>
      </c>
      <c r="B87" s="3" t="s">
        <v>13</v>
      </c>
      <c r="C87" s="4" t="s">
        <v>8</v>
      </c>
      <c r="D87" s="5" t="s">
        <v>62</v>
      </c>
      <c r="E87" s="30" t="s">
        <v>12</v>
      </c>
      <c r="F87" s="6">
        <v>42657</v>
      </c>
      <c r="G87" s="17" t="s">
        <v>262</v>
      </c>
      <c r="H87" s="18"/>
      <c r="I87" s="19">
        <v>4000000</v>
      </c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20"/>
    </row>
    <row r="88" spans="1:32" x14ac:dyDescent="0.2">
      <c r="A88" s="29" t="s">
        <v>38</v>
      </c>
      <c r="B88" s="3" t="s">
        <v>13</v>
      </c>
      <c r="C88" s="4" t="s">
        <v>8</v>
      </c>
      <c r="D88" s="5" t="s">
        <v>62</v>
      </c>
      <c r="E88" s="30" t="s">
        <v>12</v>
      </c>
      <c r="F88" s="6">
        <v>42381</v>
      </c>
      <c r="G88" s="17" t="s">
        <v>189</v>
      </c>
      <c r="H88" s="18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>
        <v>879857</v>
      </c>
      <c r="AD88" s="19"/>
      <c r="AE88" s="19"/>
      <c r="AF88" s="20"/>
    </row>
    <row r="89" spans="1:32" ht="25.5" x14ac:dyDescent="0.2">
      <c r="A89" s="29" t="s">
        <v>213</v>
      </c>
      <c r="B89" s="3" t="s">
        <v>13</v>
      </c>
      <c r="C89" s="4" t="s">
        <v>8</v>
      </c>
      <c r="D89" s="5" t="s">
        <v>49</v>
      </c>
      <c r="E89" s="30" t="s">
        <v>215</v>
      </c>
      <c r="F89" s="6">
        <v>42660</v>
      </c>
      <c r="G89" s="17" t="s">
        <v>240</v>
      </c>
      <c r="H89" s="18"/>
      <c r="I89" s="19"/>
      <c r="J89" s="19">
        <v>625000</v>
      </c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20"/>
    </row>
    <row r="90" spans="1:32" x14ac:dyDescent="0.2">
      <c r="A90" s="29" t="s">
        <v>251</v>
      </c>
      <c r="B90" s="3" t="s">
        <v>13</v>
      </c>
      <c r="C90" s="4" t="s">
        <v>8</v>
      </c>
      <c r="D90" s="5" t="s">
        <v>49</v>
      </c>
      <c r="E90" s="30" t="s">
        <v>12</v>
      </c>
      <c r="F90" s="6">
        <v>42657</v>
      </c>
      <c r="G90" s="17" t="s">
        <v>265</v>
      </c>
      <c r="H90" s="18"/>
      <c r="I90" s="19"/>
      <c r="J90" s="19"/>
      <c r="K90" s="19">
        <v>675000</v>
      </c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20"/>
    </row>
    <row r="91" spans="1:32" ht="63.75" x14ac:dyDescent="0.2">
      <c r="A91" s="29" t="s">
        <v>87</v>
      </c>
      <c r="B91" s="3" t="s">
        <v>13</v>
      </c>
      <c r="C91" s="4" t="s">
        <v>8</v>
      </c>
      <c r="D91" s="5" t="s">
        <v>49</v>
      </c>
      <c r="E91" s="30" t="s">
        <v>10</v>
      </c>
      <c r="F91" s="6">
        <v>42524</v>
      </c>
      <c r="G91" s="17" t="s">
        <v>202</v>
      </c>
      <c r="H91" s="18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>
        <v>50000</v>
      </c>
      <c r="W91" s="19"/>
      <c r="X91" s="19"/>
      <c r="Y91" s="19">
        <v>50000</v>
      </c>
      <c r="Z91" s="19">
        <v>100000</v>
      </c>
      <c r="AA91" s="19"/>
      <c r="AB91" s="19"/>
      <c r="AC91" s="19"/>
      <c r="AD91" s="19"/>
      <c r="AE91" s="19"/>
      <c r="AF91" s="20"/>
    </row>
    <row r="92" spans="1:32" x14ac:dyDescent="0.2">
      <c r="A92" s="29" t="s">
        <v>38</v>
      </c>
      <c r="B92" s="3" t="s">
        <v>13</v>
      </c>
      <c r="C92" s="4" t="s">
        <v>8</v>
      </c>
      <c r="D92" s="5" t="s">
        <v>49</v>
      </c>
      <c r="E92" s="31" t="s">
        <v>12</v>
      </c>
      <c r="F92" s="6">
        <v>42381</v>
      </c>
      <c r="G92" s="17" t="s">
        <v>179</v>
      </c>
      <c r="H92" s="18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>
        <v>2211302</v>
      </c>
      <c r="AD92" s="19"/>
      <c r="AE92" s="19"/>
      <c r="AF92" s="20"/>
    </row>
    <row r="93" spans="1:32" ht="25.5" x14ac:dyDescent="0.2">
      <c r="A93" s="29" t="s">
        <v>257</v>
      </c>
      <c r="B93" s="3" t="s">
        <v>13</v>
      </c>
      <c r="C93" s="4" t="s">
        <v>8</v>
      </c>
      <c r="D93" s="5" t="s">
        <v>61</v>
      </c>
      <c r="E93" s="30" t="s">
        <v>12</v>
      </c>
      <c r="F93" s="6">
        <v>42660</v>
      </c>
      <c r="G93" s="17" t="s">
        <v>277</v>
      </c>
      <c r="H93" s="18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>
        <v>228758</v>
      </c>
      <c r="AD93" s="19"/>
      <c r="AE93" s="19"/>
      <c r="AF93" s="20"/>
    </row>
    <row r="94" spans="1:32" ht="25.5" x14ac:dyDescent="0.2">
      <c r="A94" s="29" t="s">
        <v>251</v>
      </c>
      <c r="B94" s="3" t="s">
        <v>13</v>
      </c>
      <c r="C94" s="4" t="s">
        <v>8</v>
      </c>
      <c r="D94" s="5" t="s">
        <v>61</v>
      </c>
      <c r="E94" s="30" t="s">
        <v>12</v>
      </c>
      <c r="F94" s="6">
        <v>42657</v>
      </c>
      <c r="G94" s="17" t="s">
        <v>266</v>
      </c>
      <c r="H94" s="18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>
        <v>1775000</v>
      </c>
      <c r="AD94" s="19"/>
      <c r="AE94" s="19"/>
      <c r="AF94" s="20"/>
    </row>
    <row r="95" spans="1:32" ht="38.25" x14ac:dyDescent="0.2">
      <c r="A95" s="29" t="s">
        <v>91</v>
      </c>
      <c r="B95" s="3" t="s">
        <v>13</v>
      </c>
      <c r="C95" s="4" t="s">
        <v>8</v>
      </c>
      <c r="D95" s="5" t="s">
        <v>61</v>
      </c>
      <c r="E95" s="30" t="s">
        <v>10</v>
      </c>
      <c r="F95" s="6">
        <v>42524</v>
      </c>
      <c r="G95" s="17" t="s">
        <v>121</v>
      </c>
      <c r="H95" s="18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>
        <v>100552</v>
      </c>
      <c r="W95" s="19"/>
      <c r="X95" s="19"/>
      <c r="Y95" s="19">
        <v>50000</v>
      </c>
      <c r="Z95" s="19"/>
      <c r="AA95" s="19"/>
      <c r="AB95" s="19"/>
      <c r="AC95" s="19"/>
      <c r="AD95" s="19"/>
      <c r="AE95" s="19"/>
      <c r="AF95" s="20"/>
    </row>
    <row r="96" spans="1:32" x14ac:dyDescent="0.2">
      <c r="A96" s="29" t="s">
        <v>38</v>
      </c>
      <c r="B96" s="3" t="s">
        <v>13</v>
      </c>
      <c r="C96" s="4" t="s">
        <v>8</v>
      </c>
      <c r="D96" s="5" t="s">
        <v>61</v>
      </c>
      <c r="E96" s="31" t="s">
        <v>12</v>
      </c>
      <c r="F96" s="6">
        <v>42381</v>
      </c>
      <c r="G96" s="17" t="s">
        <v>187</v>
      </c>
      <c r="H96" s="18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>
        <v>2058820</v>
      </c>
      <c r="AD96" s="19"/>
      <c r="AE96" s="19"/>
      <c r="AF96" s="20"/>
    </row>
    <row r="97" spans="1:32" ht="25.5" x14ac:dyDescent="0.2">
      <c r="A97" s="29" t="s">
        <v>213</v>
      </c>
      <c r="B97" s="3" t="s">
        <v>7</v>
      </c>
      <c r="C97" s="4" t="s">
        <v>8</v>
      </c>
      <c r="D97" s="5" t="s">
        <v>23</v>
      </c>
      <c r="E97" s="30" t="s">
        <v>215</v>
      </c>
      <c r="F97" s="6">
        <v>42660</v>
      </c>
      <c r="G97" s="17" t="s">
        <v>237</v>
      </c>
      <c r="H97" s="18"/>
      <c r="I97" s="19"/>
      <c r="J97" s="19"/>
      <c r="K97" s="19"/>
      <c r="L97" s="19">
        <v>208000</v>
      </c>
      <c r="M97" s="19">
        <v>92000</v>
      </c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20"/>
    </row>
    <row r="98" spans="1:32" ht="25.5" x14ac:dyDescent="0.2">
      <c r="A98" s="29" t="s">
        <v>255</v>
      </c>
      <c r="B98" s="3" t="s">
        <v>7</v>
      </c>
      <c r="C98" s="4" t="s">
        <v>8</v>
      </c>
      <c r="D98" s="5" t="s">
        <v>23</v>
      </c>
      <c r="E98" s="30" t="s">
        <v>12</v>
      </c>
      <c r="F98" s="6">
        <v>42660</v>
      </c>
      <c r="G98" s="17" t="s">
        <v>269</v>
      </c>
      <c r="H98" s="18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>
        <v>21504</v>
      </c>
      <c r="AD98" s="19"/>
      <c r="AE98" s="19"/>
      <c r="AF98" s="20"/>
    </row>
    <row r="99" spans="1:32" ht="25.5" x14ac:dyDescent="0.2">
      <c r="A99" s="29" t="s">
        <v>76</v>
      </c>
      <c r="B99" s="3" t="s">
        <v>7</v>
      </c>
      <c r="C99" s="4" t="s">
        <v>8</v>
      </c>
      <c r="D99" s="5" t="s">
        <v>23</v>
      </c>
      <c r="E99" s="30" t="s">
        <v>10</v>
      </c>
      <c r="F99" s="6">
        <v>42524</v>
      </c>
      <c r="G99" s="17" t="s">
        <v>211</v>
      </c>
      <c r="H99" s="18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>
        <v>15000</v>
      </c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20"/>
    </row>
    <row r="100" spans="1:32" x14ac:dyDescent="0.2">
      <c r="A100" s="32" t="s">
        <v>94</v>
      </c>
      <c r="B100" s="3" t="s">
        <v>7</v>
      </c>
      <c r="C100" s="7" t="s">
        <v>8</v>
      </c>
      <c r="D100" s="8" t="s">
        <v>23</v>
      </c>
      <c r="E100" s="30" t="s">
        <v>12</v>
      </c>
      <c r="F100" s="9">
        <v>42388</v>
      </c>
      <c r="G100" s="17" t="s">
        <v>133</v>
      </c>
      <c r="H100" s="18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>
        <v>192533</v>
      </c>
      <c r="AD100" s="19"/>
      <c r="AE100" s="19"/>
      <c r="AF100" s="20"/>
    </row>
    <row r="101" spans="1:32" x14ac:dyDescent="0.2">
      <c r="A101" s="29" t="s">
        <v>21</v>
      </c>
      <c r="B101" s="3" t="s">
        <v>7</v>
      </c>
      <c r="C101" s="4" t="s">
        <v>8</v>
      </c>
      <c r="D101" s="5" t="s">
        <v>23</v>
      </c>
      <c r="E101" s="31" t="s">
        <v>12</v>
      </c>
      <c r="F101" s="6">
        <v>42388</v>
      </c>
      <c r="G101" s="17" t="s">
        <v>157</v>
      </c>
      <c r="H101" s="18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>
        <v>192633</v>
      </c>
      <c r="AD101" s="19"/>
      <c r="AE101" s="19"/>
      <c r="AF101" s="20"/>
    </row>
    <row r="102" spans="1:32" ht="25.5" x14ac:dyDescent="0.2">
      <c r="A102" s="29" t="s">
        <v>213</v>
      </c>
      <c r="B102" s="3" t="s">
        <v>7</v>
      </c>
      <c r="C102" s="4" t="s">
        <v>8</v>
      </c>
      <c r="D102" s="5" t="s">
        <v>69</v>
      </c>
      <c r="E102" s="30" t="s">
        <v>215</v>
      </c>
      <c r="F102" s="6">
        <v>42660</v>
      </c>
      <c r="G102" s="17" t="s">
        <v>234</v>
      </c>
      <c r="H102" s="18"/>
      <c r="I102" s="19"/>
      <c r="J102" s="19"/>
      <c r="K102" s="19"/>
      <c r="L102" s="19"/>
      <c r="M102" s="19">
        <v>700000</v>
      </c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20"/>
    </row>
    <row r="103" spans="1:32" ht="25.5" x14ac:dyDescent="0.2">
      <c r="A103" s="29" t="s">
        <v>67</v>
      </c>
      <c r="B103" s="3" t="s">
        <v>7</v>
      </c>
      <c r="C103" s="4" t="s">
        <v>8</v>
      </c>
      <c r="D103" s="5" t="s">
        <v>69</v>
      </c>
      <c r="E103" s="30" t="s">
        <v>10</v>
      </c>
      <c r="F103" s="6">
        <v>42524</v>
      </c>
      <c r="G103" s="17" t="s">
        <v>116</v>
      </c>
      <c r="H103" s="18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>
        <v>200000</v>
      </c>
      <c r="W103" s="19"/>
      <c r="X103" s="19"/>
      <c r="Y103" s="19"/>
      <c r="Z103" s="19"/>
      <c r="AA103" s="19"/>
      <c r="AB103" s="19"/>
      <c r="AC103" s="19"/>
      <c r="AD103" s="19"/>
      <c r="AE103" s="19"/>
      <c r="AF103" s="20"/>
    </row>
    <row r="104" spans="1:32" ht="51" x14ac:dyDescent="0.2">
      <c r="A104" s="29" t="s">
        <v>257</v>
      </c>
      <c r="B104" s="3" t="s">
        <v>13</v>
      </c>
      <c r="C104" s="4" t="s">
        <v>8</v>
      </c>
      <c r="D104" s="5" t="s">
        <v>58</v>
      </c>
      <c r="E104" s="30" t="s">
        <v>12</v>
      </c>
      <c r="F104" s="6">
        <v>42660</v>
      </c>
      <c r="G104" s="17" t="s">
        <v>300</v>
      </c>
      <c r="H104" s="18"/>
      <c r="I104" s="19"/>
      <c r="J104" s="19"/>
      <c r="K104" s="19"/>
      <c r="L104" s="19"/>
      <c r="M104" s="19"/>
      <c r="N104" s="19"/>
      <c r="O104" s="19">
        <v>144357</v>
      </c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>
        <v>231987</v>
      </c>
      <c r="AD104" s="19"/>
      <c r="AE104" s="19"/>
      <c r="AF104" s="20"/>
    </row>
    <row r="105" spans="1:32" ht="25.5" x14ac:dyDescent="0.2">
      <c r="A105" s="29" t="s">
        <v>38</v>
      </c>
      <c r="B105" s="3" t="s">
        <v>13</v>
      </c>
      <c r="C105" s="4" t="s">
        <v>8</v>
      </c>
      <c r="D105" s="5" t="s">
        <v>58</v>
      </c>
      <c r="E105" s="31" t="s">
        <v>12</v>
      </c>
      <c r="F105" s="6">
        <v>42381</v>
      </c>
      <c r="G105" s="17" t="s">
        <v>210</v>
      </c>
      <c r="H105" s="18"/>
      <c r="I105" s="19"/>
      <c r="J105" s="19"/>
      <c r="K105" s="19"/>
      <c r="L105" s="19"/>
      <c r="M105" s="19"/>
      <c r="N105" s="19"/>
      <c r="O105" s="19">
        <v>1299217</v>
      </c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>
        <v>2087881</v>
      </c>
      <c r="AD105" s="19"/>
      <c r="AE105" s="19"/>
      <c r="AF105" s="20"/>
    </row>
    <row r="106" spans="1:32" ht="38.25" x14ac:dyDescent="0.2">
      <c r="A106" s="29" t="s">
        <v>255</v>
      </c>
      <c r="B106" s="3" t="s">
        <v>7</v>
      </c>
      <c r="C106" s="4" t="s">
        <v>8</v>
      </c>
      <c r="D106" s="5" t="s">
        <v>32</v>
      </c>
      <c r="E106" s="30" t="s">
        <v>12</v>
      </c>
      <c r="F106" s="6">
        <v>42660</v>
      </c>
      <c r="G106" s="17" t="s">
        <v>295</v>
      </c>
      <c r="H106" s="18"/>
      <c r="I106" s="19"/>
      <c r="J106" s="19"/>
      <c r="K106" s="19"/>
      <c r="L106" s="19"/>
      <c r="M106" s="19"/>
      <c r="N106" s="19"/>
      <c r="O106" s="19"/>
      <c r="P106" s="19">
        <v>55000</v>
      </c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>
        <v>45000</v>
      </c>
      <c r="AD106" s="19"/>
      <c r="AE106" s="19"/>
      <c r="AF106" s="20"/>
    </row>
    <row r="107" spans="1:32" ht="38.25" x14ac:dyDescent="0.2">
      <c r="A107" s="29" t="s">
        <v>76</v>
      </c>
      <c r="B107" s="3" t="s">
        <v>7</v>
      </c>
      <c r="C107" s="4" t="s">
        <v>8</v>
      </c>
      <c r="D107" s="5" t="s">
        <v>32</v>
      </c>
      <c r="E107" s="30" t="s">
        <v>10</v>
      </c>
      <c r="F107" s="6">
        <v>42524</v>
      </c>
      <c r="G107" s="17" t="s">
        <v>197</v>
      </c>
      <c r="H107" s="18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8000</v>
      </c>
      <c r="U107" s="19"/>
      <c r="V107" s="19"/>
      <c r="W107" s="19"/>
      <c r="X107" s="19"/>
      <c r="Y107" s="19">
        <v>50000</v>
      </c>
      <c r="Z107" s="19"/>
      <c r="AA107" s="19"/>
      <c r="AB107" s="19"/>
      <c r="AC107" s="19"/>
      <c r="AD107" s="19"/>
      <c r="AE107" s="19"/>
      <c r="AF107" s="20"/>
    </row>
    <row r="108" spans="1:32" x14ac:dyDescent="0.2">
      <c r="A108" s="32" t="s">
        <v>94</v>
      </c>
      <c r="B108" s="3" t="s">
        <v>7</v>
      </c>
      <c r="C108" s="7" t="s">
        <v>8</v>
      </c>
      <c r="D108" s="8" t="s">
        <v>32</v>
      </c>
      <c r="E108" s="30" t="s">
        <v>12</v>
      </c>
      <c r="F108" s="9">
        <v>42388</v>
      </c>
      <c r="G108" s="17" t="s">
        <v>132</v>
      </c>
      <c r="H108" s="18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>
        <v>405000</v>
      </c>
      <c r="AD108" s="19"/>
      <c r="AE108" s="19"/>
      <c r="AF108" s="20"/>
    </row>
    <row r="109" spans="1:32" x14ac:dyDescent="0.2">
      <c r="A109" s="29" t="s">
        <v>21</v>
      </c>
      <c r="B109" s="3" t="s">
        <v>7</v>
      </c>
      <c r="C109" s="4" t="s">
        <v>8</v>
      </c>
      <c r="D109" s="5" t="s">
        <v>32</v>
      </c>
      <c r="E109" s="31" t="s">
        <v>12</v>
      </c>
      <c r="F109" s="6">
        <v>42388</v>
      </c>
      <c r="G109" s="17" t="s">
        <v>165</v>
      </c>
      <c r="H109" s="18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>
        <v>405000</v>
      </c>
      <c r="AD109" s="19"/>
      <c r="AE109" s="19"/>
      <c r="AF109" s="20"/>
    </row>
    <row r="110" spans="1:32" ht="25.5" x14ac:dyDescent="0.2">
      <c r="A110" s="29" t="s">
        <v>87</v>
      </c>
      <c r="B110" s="3" t="s">
        <v>13</v>
      </c>
      <c r="C110" s="4" t="s">
        <v>8</v>
      </c>
      <c r="D110" s="5" t="s">
        <v>47</v>
      </c>
      <c r="E110" s="30" t="s">
        <v>10</v>
      </c>
      <c r="F110" s="6">
        <v>42524</v>
      </c>
      <c r="G110" s="17" t="s">
        <v>119</v>
      </c>
      <c r="H110" s="18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>
        <v>50000</v>
      </c>
      <c r="Z110" s="19"/>
      <c r="AA110" s="19"/>
      <c r="AB110" s="19"/>
      <c r="AC110" s="19"/>
      <c r="AD110" s="19"/>
      <c r="AE110" s="19"/>
      <c r="AF110" s="20"/>
    </row>
    <row r="111" spans="1:32" ht="25.5" x14ac:dyDescent="0.2">
      <c r="A111" s="29" t="s">
        <v>213</v>
      </c>
      <c r="B111" s="3" t="s">
        <v>7</v>
      </c>
      <c r="C111" s="4" t="s">
        <v>8</v>
      </c>
      <c r="D111" s="5" t="s">
        <v>33</v>
      </c>
      <c r="E111" s="30" t="s">
        <v>215</v>
      </c>
      <c r="F111" s="6">
        <v>42660</v>
      </c>
      <c r="G111" s="17" t="s">
        <v>247</v>
      </c>
      <c r="H111" s="18"/>
      <c r="I111" s="19"/>
      <c r="J111" s="19"/>
      <c r="K111" s="19"/>
      <c r="L111" s="19"/>
      <c r="M111" s="19"/>
      <c r="N111" s="19">
        <v>922246</v>
      </c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20"/>
    </row>
    <row r="112" spans="1:32" ht="38.25" x14ac:dyDescent="0.2">
      <c r="A112" s="29" t="s">
        <v>255</v>
      </c>
      <c r="B112" s="3" t="s">
        <v>7</v>
      </c>
      <c r="C112" s="4" t="s">
        <v>8</v>
      </c>
      <c r="D112" s="5" t="s">
        <v>33</v>
      </c>
      <c r="E112" s="30" t="s">
        <v>12</v>
      </c>
      <c r="F112" s="6">
        <v>42660</v>
      </c>
      <c r="G112" s="17" t="s">
        <v>292</v>
      </c>
      <c r="H112" s="18"/>
      <c r="I112" s="19"/>
      <c r="J112" s="19"/>
      <c r="K112" s="19"/>
      <c r="L112" s="19"/>
      <c r="M112" s="19"/>
      <c r="N112" s="19"/>
      <c r="O112" s="19"/>
      <c r="P112" s="19">
        <v>154508</v>
      </c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>
        <v>264742</v>
      </c>
      <c r="AD112" s="19"/>
      <c r="AE112" s="19"/>
      <c r="AF112" s="20"/>
    </row>
    <row r="113" spans="1:32" ht="38.25" x14ac:dyDescent="0.2">
      <c r="A113" s="29" t="s">
        <v>76</v>
      </c>
      <c r="B113" s="3" t="s">
        <v>7</v>
      </c>
      <c r="C113" s="4" t="s">
        <v>8</v>
      </c>
      <c r="D113" s="5" t="s">
        <v>33</v>
      </c>
      <c r="E113" s="30" t="s">
        <v>10</v>
      </c>
      <c r="F113" s="6">
        <v>42524</v>
      </c>
      <c r="G113" s="17" t="s">
        <v>149</v>
      </c>
      <c r="H113" s="18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>
        <v>37000</v>
      </c>
      <c r="W113" s="19"/>
      <c r="X113" s="19"/>
      <c r="Y113" s="19">
        <v>50000</v>
      </c>
      <c r="Z113" s="19"/>
      <c r="AA113" s="19"/>
      <c r="AB113" s="19"/>
      <c r="AC113" s="19"/>
      <c r="AD113" s="19"/>
      <c r="AE113" s="19"/>
      <c r="AF113" s="20"/>
    </row>
    <row r="114" spans="1:32" x14ac:dyDescent="0.2">
      <c r="A114" s="29" t="s">
        <v>21</v>
      </c>
      <c r="B114" s="3" t="s">
        <v>7</v>
      </c>
      <c r="C114" s="4" t="s">
        <v>8</v>
      </c>
      <c r="D114" s="5" t="s">
        <v>33</v>
      </c>
      <c r="E114" s="31" t="s">
        <v>12</v>
      </c>
      <c r="F114" s="6">
        <v>42388</v>
      </c>
      <c r="G114" s="17" t="s">
        <v>166</v>
      </c>
      <c r="H114" s="18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>
        <v>2382682</v>
      </c>
      <c r="AD114" s="19"/>
      <c r="AE114" s="19"/>
      <c r="AF114" s="20"/>
    </row>
    <row r="115" spans="1:32" ht="38.25" x14ac:dyDescent="0.2">
      <c r="A115" s="29" t="s">
        <v>91</v>
      </c>
      <c r="B115" s="3" t="s">
        <v>13</v>
      </c>
      <c r="C115" s="4" t="s">
        <v>8</v>
      </c>
      <c r="D115" s="5" t="s">
        <v>60</v>
      </c>
      <c r="E115" s="30" t="s">
        <v>10</v>
      </c>
      <c r="F115" s="6">
        <v>42524</v>
      </c>
      <c r="G115" s="17" t="s">
        <v>124</v>
      </c>
      <c r="H115" s="18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>
        <v>20704</v>
      </c>
      <c r="X115" s="19"/>
      <c r="Y115" s="19"/>
      <c r="Z115" s="19">
        <v>50000</v>
      </c>
      <c r="AA115" s="19"/>
      <c r="AB115" s="19"/>
      <c r="AC115" s="19"/>
      <c r="AD115" s="19"/>
      <c r="AE115" s="19"/>
      <c r="AF115" s="20"/>
    </row>
    <row r="116" spans="1:32" ht="25.5" x14ac:dyDescent="0.2">
      <c r="A116" s="29" t="s">
        <v>257</v>
      </c>
      <c r="B116" s="3" t="s">
        <v>13</v>
      </c>
      <c r="C116" s="4" t="s">
        <v>8</v>
      </c>
      <c r="D116" s="5" t="s">
        <v>59</v>
      </c>
      <c r="E116" s="30" t="s">
        <v>12</v>
      </c>
      <c r="F116" s="6">
        <v>42660</v>
      </c>
      <c r="G116" s="17" t="s">
        <v>276</v>
      </c>
      <c r="H116" s="18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>
        <v>423040</v>
      </c>
      <c r="AD116" s="19"/>
      <c r="AE116" s="19"/>
      <c r="AF116" s="20"/>
    </row>
    <row r="117" spans="1:32" x14ac:dyDescent="0.2">
      <c r="A117" s="29" t="s">
        <v>38</v>
      </c>
      <c r="B117" s="3" t="s">
        <v>13</v>
      </c>
      <c r="C117" s="4" t="s">
        <v>8</v>
      </c>
      <c r="D117" s="5" t="s">
        <v>59</v>
      </c>
      <c r="E117" s="31" t="s">
        <v>12</v>
      </c>
      <c r="F117" s="6">
        <v>42381</v>
      </c>
      <c r="G117" s="17" t="s">
        <v>186</v>
      </c>
      <c r="H117" s="18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>
        <v>4707364</v>
      </c>
      <c r="AD117" s="19"/>
      <c r="AE117" s="19"/>
      <c r="AF117" s="20"/>
    </row>
    <row r="118" spans="1:32" x14ac:dyDescent="0.2">
      <c r="A118" s="29" t="s">
        <v>251</v>
      </c>
      <c r="B118" s="3" t="s">
        <v>13</v>
      </c>
      <c r="C118" s="4" t="s">
        <v>8</v>
      </c>
      <c r="D118" s="5" t="s">
        <v>57</v>
      </c>
      <c r="E118" s="30" t="s">
        <v>12</v>
      </c>
      <c r="F118" s="6">
        <v>42657</v>
      </c>
      <c r="G118" s="17" t="s">
        <v>263</v>
      </c>
      <c r="H118" s="18"/>
      <c r="I118" s="19"/>
      <c r="J118" s="19"/>
      <c r="K118" s="19"/>
      <c r="L118" s="19"/>
      <c r="M118" s="19"/>
      <c r="N118" s="19"/>
      <c r="O118" s="19"/>
      <c r="P118" s="19">
        <v>700000</v>
      </c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20"/>
    </row>
    <row r="119" spans="1:32" ht="25.5" x14ac:dyDescent="0.2">
      <c r="A119" s="29" t="s">
        <v>87</v>
      </c>
      <c r="B119" s="3" t="s">
        <v>13</v>
      </c>
      <c r="C119" s="4" t="s">
        <v>8</v>
      </c>
      <c r="D119" s="5" t="s">
        <v>57</v>
      </c>
      <c r="E119" s="30" t="s">
        <v>10</v>
      </c>
      <c r="F119" s="6">
        <v>42524</v>
      </c>
      <c r="G119" s="17" t="s">
        <v>111</v>
      </c>
      <c r="H119" s="18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>
        <v>1500</v>
      </c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20"/>
    </row>
    <row r="120" spans="1:32" ht="25.5" x14ac:dyDescent="0.2">
      <c r="A120" s="29" t="s">
        <v>81</v>
      </c>
      <c r="B120" s="3" t="s">
        <v>13</v>
      </c>
      <c r="C120" s="4" t="s">
        <v>8</v>
      </c>
      <c r="D120" s="5" t="s">
        <v>86</v>
      </c>
      <c r="E120" s="30" t="s">
        <v>10</v>
      </c>
      <c r="F120" s="6">
        <v>42524</v>
      </c>
      <c r="G120" s="17" t="s">
        <v>104</v>
      </c>
      <c r="H120" s="18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>
        <v>25000</v>
      </c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20"/>
    </row>
    <row r="121" spans="1:32" ht="25.5" x14ac:dyDescent="0.2">
      <c r="A121" s="29" t="s">
        <v>257</v>
      </c>
      <c r="B121" s="3" t="s">
        <v>13</v>
      </c>
      <c r="C121" s="4" t="s">
        <v>8</v>
      </c>
      <c r="D121" s="5" t="s">
        <v>46</v>
      </c>
      <c r="E121" s="30" t="s">
        <v>12</v>
      </c>
      <c r="F121" s="6">
        <v>42660</v>
      </c>
      <c r="G121" s="17" t="s">
        <v>275</v>
      </c>
      <c r="H121" s="18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>
        <v>102444</v>
      </c>
      <c r="AD121" s="19"/>
      <c r="AE121" s="19"/>
      <c r="AF121" s="20"/>
    </row>
    <row r="122" spans="1:32" ht="38.25" x14ac:dyDescent="0.2">
      <c r="A122" s="29" t="s">
        <v>87</v>
      </c>
      <c r="B122" s="3" t="s">
        <v>13</v>
      </c>
      <c r="C122" s="4" t="s">
        <v>8</v>
      </c>
      <c r="D122" s="5" t="s">
        <v>46</v>
      </c>
      <c r="E122" s="30" t="s">
        <v>10</v>
      </c>
      <c r="F122" s="6">
        <v>42524</v>
      </c>
      <c r="G122" s="17" t="s">
        <v>108</v>
      </c>
      <c r="H122" s="18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>
        <v>17000</v>
      </c>
      <c r="W122" s="19">
        <v>21267</v>
      </c>
      <c r="X122" s="19"/>
      <c r="Y122" s="19"/>
      <c r="Z122" s="19"/>
      <c r="AA122" s="19"/>
      <c r="AB122" s="19"/>
      <c r="AC122" s="19"/>
      <c r="AD122" s="19"/>
      <c r="AE122" s="19"/>
      <c r="AF122" s="20"/>
    </row>
    <row r="123" spans="1:32" x14ac:dyDescent="0.2">
      <c r="A123" s="29" t="s">
        <v>38</v>
      </c>
      <c r="B123" s="3" t="s">
        <v>13</v>
      </c>
      <c r="C123" s="4" t="s">
        <v>8</v>
      </c>
      <c r="D123" s="5" t="s">
        <v>46</v>
      </c>
      <c r="E123" s="31" t="s">
        <v>12</v>
      </c>
      <c r="F123" s="6">
        <v>42381</v>
      </c>
      <c r="G123" s="17" t="s">
        <v>177</v>
      </c>
      <c r="H123" s="18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>
        <v>921998</v>
      </c>
      <c r="AD123" s="19"/>
      <c r="AE123" s="19"/>
      <c r="AF123" s="20"/>
    </row>
    <row r="124" spans="1:32" x14ac:dyDescent="0.2">
      <c r="A124" s="29" t="s">
        <v>6</v>
      </c>
      <c r="B124" s="3" t="s">
        <v>7</v>
      </c>
      <c r="C124" s="4" t="s">
        <v>8</v>
      </c>
      <c r="D124" s="5" t="s">
        <v>11</v>
      </c>
      <c r="E124" s="30" t="s">
        <v>12</v>
      </c>
      <c r="F124" s="6">
        <v>42564</v>
      </c>
      <c r="G124" s="17" t="s">
        <v>156</v>
      </c>
      <c r="H124" s="18"/>
      <c r="I124" s="19">
        <v>570000</v>
      </c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20"/>
    </row>
    <row r="125" spans="1:32" ht="25.5" x14ac:dyDescent="0.2">
      <c r="A125" s="29" t="s">
        <v>67</v>
      </c>
      <c r="B125" s="3" t="s">
        <v>7</v>
      </c>
      <c r="C125" s="4" t="s">
        <v>8</v>
      </c>
      <c r="D125" s="5" t="s">
        <v>11</v>
      </c>
      <c r="E125" s="30" t="s">
        <v>10</v>
      </c>
      <c r="F125" s="6">
        <v>42524</v>
      </c>
      <c r="G125" s="17" t="s">
        <v>99</v>
      </c>
      <c r="H125" s="18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>
        <v>77460</v>
      </c>
      <c r="X125" s="19"/>
      <c r="Y125" s="19"/>
      <c r="Z125" s="19"/>
      <c r="AA125" s="19"/>
      <c r="AB125" s="19"/>
      <c r="AC125" s="19"/>
      <c r="AD125" s="19"/>
      <c r="AE125" s="19"/>
      <c r="AF125" s="20"/>
    </row>
    <row r="126" spans="1:32" ht="38.25" x14ac:dyDescent="0.2">
      <c r="A126" s="29" t="s">
        <v>255</v>
      </c>
      <c r="B126" s="3" t="s">
        <v>7</v>
      </c>
      <c r="C126" s="4" t="s">
        <v>8</v>
      </c>
      <c r="D126" s="5" t="s">
        <v>9</v>
      </c>
      <c r="E126" s="30" t="s">
        <v>12</v>
      </c>
      <c r="F126" s="6">
        <v>42660</v>
      </c>
      <c r="G126" s="17" t="s">
        <v>294</v>
      </c>
      <c r="H126" s="18"/>
      <c r="I126" s="19"/>
      <c r="J126" s="19"/>
      <c r="K126" s="19"/>
      <c r="L126" s="19"/>
      <c r="M126" s="19"/>
      <c r="N126" s="19"/>
      <c r="O126" s="19"/>
      <c r="P126" s="19">
        <v>58485</v>
      </c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>
        <v>9300</v>
      </c>
      <c r="AD126" s="19"/>
      <c r="AE126" s="19"/>
      <c r="AF126" s="20"/>
    </row>
    <row r="127" spans="1:32" x14ac:dyDescent="0.2">
      <c r="A127" s="29" t="s">
        <v>251</v>
      </c>
      <c r="B127" s="3" t="s">
        <v>7</v>
      </c>
      <c r="C127" s="4" t="s">
        <v>8</v>
      </c>
      <c r="D127" s="5" t="s">
        <v>9</v>
      </c>
      <c r="E127" s="30" t="s">
        <v>12</v>
      </c>
      <c r="F127" s="6">
        <v>42657</v>
      </c>
      <c r="G127" s="17" t="s">
        <v>264</v>
      </c>
      <c r="H127" s="18"/>
      <c r="I127" s="19"/>
      <c r="J127" s="19"/>
      <c r="K127" s="19">
        <v>400000</v>
      </c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20"/>
    </row>
    <row r="128" spans="1:32" ht="102" x14ac:dyDescent="0.2">
      <c r="A128" s="29" t="s">
        <v>6</v>
      </c>
      <c r="B128" s="3" t="s">
        <v>7</v>
      </c>
      <c r="C128" s="4" t="s">
        <v>8</v>
      </c>
      <c r="D128" s="5" t="s">
        <v>9</v>
      </c>
      <c r="E128" s="30" t="s">
        <v>10</v>
      </c>
      <c r="F128" s="6">
        <v>42564</v>
      </c>
      <c r="G128" s="17" t="s">
        <v>155</v>
      </c>
      <c r="H128" s="18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>
        <v>15000</v>
      </c>
      <c r="U128" s="19"/>
      <c r="V128" s="19"/>
      <c r="W128" s="19">
        <f>27165+18499</f>
        <v>45664</v>
      </c>
      <c r="X128" s="19">
        <v>341965</v>
      </c>
      <c r="Y128" s="19">
        <v>50000</v>
      </c>
      <c r="Z128" s="19"/>
      <c r="AA128" s="19"/>
      <c r="AB128" s="19"/>
      <c r="AC128" s="19"/>
      <c r="AD128" s="19"/>
      <c r="AE128" s="19"/>
      <c r="AF128" s="20"/>
    </row>
    <row r="129" spans="1:32" x14ac:dyDescent="0.2">
      <c r="A129" s="29" t="s">
        <v>21</v>
      </c>
      <c r="B129" s="3" t="s">
        <v>7</v>
      </c>
      <c r="C129" s="4" t="s">
        <v>8</v>
      </c>
      <c r="D129" s="5" t="s">
        <v>9</v>
      </c>
      <c r="E129" s="31" t="s">
        <v>12</v>
      </c>
      <c r="F129" s="6">
        <v>42388</v>
      </c>
      <c r="G129" s="17" t="s">
        <v>162</v>
      </c>
      <c r="H129" s="18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>
        <v>83700</v>
      </c>
      <c r="AD129" s="19"/>
      <c r="AE129" s="19"/>
      <c r="AF129" s="20"/>
    </row>
    <row r="130" spans="1:32" ht="25.5" x14ac:dyDescent="0.2">
      <c r="A130" s="29" t="s">
        <v>213</v>
      </c>
      <c r="B130" s="3" t="s">
        <v>7</v>
      </c>
      <c r="C130" s="4" t="s">
        <v>8</v>
      </c>
      <c r="D130" s="5" t="s">
        <v>24</v>
      </c>
      <c r="E130" s="30" t="s">
        <v>215</v>
      </c>
      <c r="F130" s="6">
        <v>42660</v>
      </c>
      <c r="G130" s="17" t="s">
        <v>236</v>
      </c>
      <c r="H130" s="18"/>
      <c r="I130" s="19"/>
      <c r="J130" s="19"/>
      <c r="K130" s="19"/>
      <c r="L130" s="19">
        <v>418000</v>
      </c>
      <c r="M130" s="19">
        <v>82000</v>
      </c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20"/>
    </row>
    <row r="131" spans="1:32" ht="25.5" x14ac:dyDescent="0.2">
      <c r="A131" s="29" t="s">
        <v>255</v>
      </c>
      <c r="B131" s="3" t="s">
        <v>7</v>
      </c>
      <c r="C131" s="4" t="s">
        <v>8</v>
      </c>
      <c r="D131" s="5" t="s">
        <v>24</v>
      </c>
      <c r="E131" s="30" t="s">
        <v>12</v>
      </c>
      <c r="F131" s="6">
        <v>42660</v>
      </c>
      <c r="G131" s="17" t="s">
        <v>268</v>
      </c>
      <c r="H131" s="18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>
        <v>9557</v>
      </c>
      <c r="AD131" s="19"/>
      <c r="AE131" s="19"/>
      <c r="AF131" s="20"/>
    </row>
    <row r="132" spans="1:32" x14ac:dyDescent="0.2">
      <c r="A132" s="29" t="s">
        <v>21</v>
      </c>
      <c r="B132" s="3" t="s">
        <v>7</v>
      </c>
      <c r="C132" s="4" t="s">
        <v>8</v>
      </c>
      <c r="D132" s="5" t="s">
        <v>24</v>
      </c>
      <c r="E132" s="31" t="s">
        <v>12</v>
      </c>
      <c r="F132" s="6">
        <v>42388</v>
      </c>
      <c r="G132" s="17" t="s">
        <v>159</v>
      </c>
      <c r="H132" s="18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>
        <v>86013</v>
      </c>
      <c r="AD132" s="19"/>
      <c r="AE132" s="19"/>
      <c r="AF132" s="20"/>
    </row>
    <row r="133" spans="1:32" ht="63.75" x14ac:dyDescent="0.2">
      <c r="A133" s="29" t="s">
        <v>213</v>
      </c>
      <c r="B133" s="3" t="s">
        <v>7</v>
      </c>
      <c r="C133" s="4" t="s">
        <v>8</v>
      </c>
      <c r="D133" s="5" t="s">
        <v>27</v>
      </c>
      <c r="E133" s="30" t="s">
        <v>215</v>
      </c>
      <c r="F133" s="6">
        <v>42660</v>
      </c>
      <c r="G133" s="17" t="s">
        <v>309</v>
      </c>
      <c r="H133" s="18"/>
      <c r="I133" s="19"/>
      <c r="J133" s="19"/>
      <c r="K133" s="19"/>
      <c r="L133" s="19"/>
      <c r="M133" s="19"/>
      <c r="N133" s="19"/>
      <c r="O133" s="19"/>
      <c r="P133" s="19"/>
      <c r="Q133" s="19">
        <v>6000000</v>
      </c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20">
        <v>1000000</v>
      </c>
    </row>
    <row r="134" spans="1:32" ht="38.25" x14ac:dyDescent="0.2">
      <c r="A134" s="29" t="s">
        <v>255</v>
      </c>
      <c r="B134" s="3" t="s">
        <v>7</v>
      </c>
      <c r="C134" s="4" t="s">
        <v>8</v>
      </c>
      <c r="D134" s="5" t="s">
        <v>27</v>
      </c>
      <c r="E134" s="30" t="s">
        <v>12</v>
      </c>
      <c r="F134" s="6">
        <v>42660</v>
      </c>
      <c r="G134" s="17" t="s">
        <v>293</v>
      </c>
      <c r="H134" s="18"/>
      <c r="I134" s="19"/>
      <c r="J134" s="19"/>
      <c r="K134" s="19"/>
      <c r="L134" s="19"/>
      <c r="M134" s="19"/>
      <c r="N134" s="19"/>
      <c r="O134" s="19"/>
      <c r="P134" s="19">
        <v>170843</v>
      </c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>
        <v>991431</v>
      </c>
      <c r="AD134" s="19"/>
      <c r="AE134" s="19"/>
      <c r="AF134" s="20"/>
    </row>
    <row r="135" spans="1:32" ht="38.25" x14ac:dyDescent="0.2">
      <c r="A135" s="29" t="s">
        <v>76</v>
      </c>
      <c r="B135" s="3" t="s">
        <v>7</v>
      </c>
      <c r="C135" s="4" t="s">
        <v>8</v>
      </c>
      <c r="D135" s="5" t="s">
        <v>27</v>
      </c>
      <c r="E135" s="30" t="s">
        <v>10</v>
      </c>
      <c r="F135" s="6">
        <v>42524</v>
      </c>
      <c r="G135" s="17" t="s">
        <v>194</v>
      </c>
      <c r="H135" s="18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>
        <v>65000</v>
      </c>
      <c r="U135" s="19"/>
      <c r="V135" s="19"/>
      <c r="W135" s="19"/>
      <c r="X135" s="19"/>
      <c r="Y135" s="19">
        <v>50000</v>
      </c>
      <c r="Z135" s="19"/>
      <c r="AA135" s="19"/>
      <c r="AB135" s="19"/>
      <c r="AC135" s="19"/>
      <c r="AD135" s="19"/>
      <c r="AE135" s="19"/>
      <c r="AF135" s="20"/>
    </row>
    <row r="136" spans="1:32" x14ac:dyDescent="0.2">
      <c r="A136" s="29" t="s">
        <v>21</v>
      </c>
      <c r="B136" s="3" t="s">
        <v>7</v>
      </c>
      <c r="C136" s="4" t="s">
        <v>8</v>
      </c>
      <c r="D136" s="5" t="s">
        <v>27</v>
      </c>
      <c r="E136" s="31" t="s">
        <v>12</v>
      </c>
      <c r="F136" s="6">
        <v>42388</v>
      </c>
      <c r="G136" s="17" t="s">
        <v>160</v>
      </c>
      <c r="H136" s="18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>
        <v>8922876</v>
      </c>
      <c r="AD136" s="19"/>
      <c r="AE136" s="19"/>
      <c r="AF136" s="20"/>
    </row>
    <row r="137" spans="1:32" x14ac:dyDescent="0.2">
      <c r="A137" s="29" t="s">
        <v>258</v>
      </c>
      <c r="B137" s="3" t="s">
        <v>13</v>
      </c>
      <c r="C137" s="4" t="s">
        <v>22</v>
      </c>
      <c r="D137" s="5" t="s">
        <v>323</v>
      </c>
      <c r="E137" s="30" t="s">
        <v>12</v>
      </c>
      <c r="F137" s="6">
        <v>42668</v>
      </c>
      <c r="G137" s="17" t="s">
        <v>351</v>
      </c>
      <c r="H137" s="18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>
        <v>16000</v>
      </c>
      <c r="AC137" s="19"/>
      <c r="AD137" s="19"/>
      <c r="AE137" s="19"/>
      <c r="AF137" s="20"/>
    </row>
    <row r="138" spans="1:32" x14ac:dyDescent="0.2">
      <c r="A138" s="29" t="s">
        <v>259</v>
      </c>
      <c r="B138" s="3" t="s">
        <v>13</v>
      </c>
      <c r="C138" s="4" t="s">
        <v>22</v>
      </c>
      <c r="D138" s="5" t="s">
        <v>346</v>
      </c>
      <c r="E138" s="30" t="s">
        <v>12</v>
      </c>
      <c r="F138" s="6">
        <v>42668</v>
      </c>
      <c r="G138" s="17" t="s">
        <v>351</v>
      </c>
      <c r="H138" s="18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>
        <v>16000</v>
      </c>
      <c r="AC138" s="19"/>
      <c r="AD138" s="19"/>
      <c r="AE138" s="19"/>
      <c r="AF138" s="20"/>
    </row>
    <row r="139" spans="1:32" x14ac:dyDescent="0.2">
      <c r="A139" s="29" t="s">
        <v>258</v>
      </c>
      <c r="B139" s="3" t="s">
        <v>13</v>
      </c>
      <c r="C139" s="4" t="s">
        <v>22</v>
      </c>
      <c r="D139" s="5" t="s">
        <v>214</v>
      </c>
      <c r="E139" s="30" t="s">
        <v>12</v>
      </c>
      <c r="F139" s="6">
        <v>42668</v>
      </c>
      <c r="G139" s="17" t="s">
        <v>351</v>
      </c>
      <c r="H139" s="18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>
        <v>16000</v>
      </c>
      <c r="AC139" s="19"/>
      <c r="AD139" s="19"/>
      <c r="AE139" s="19"/>
      <c r="AF139" s="20"/>
    </row>
    <row r="140" spans="1:32" ht="25.5" x14ac:dyDescent="0.2">
      <c r="A140" s="29" t="s">
        <v>213</v>
      </c>
      <c r="B140" s="3" t="s">
        <v>13</v>
      </c>
      <c r="C140" s="4" t="s">
        <v>22</v>
      </c>
      <c r="D140" s="5" t="s">
        <v>214</v>
      </c>
      <c r="E140" s="30" t="s">
        <v>215</v>
      </c>
      <c r="F140" s="6">
        <v>42660</v>
      </c>
      <c r="G140" s="17" t="s">
        <v>233</v>
      </c>
      <c r="H140" s="18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>
        <v>30000</v>
      </c>
      <c r="Z140" s="19"/>
      <c r="AA140" s="19"/>
      <c r="AB140" s="19"/>
      <c r="AC140" s="19"/>
      <c r="AD140" s="19"/>
      <c r="AE140" s="19"/>
      <c r="AF140" s="20"/>
    </row>
    <row r="141" spans="1:32" ht="25.5" x14ac:dyDescent="0.2">
      <c r="A141" s="29" t="s">
        <v>327</v>
      </c>
      <c r="B141" s="3" t="s">
        <v>13</v>
      </c>
      <c r="C141" s="4" t="s">
        <v>22</v>
      </c>
      <c r="D141" s="5" t="s">
        <v>335</v>
      </c>
      <c r="E141" s="30" t="s">
        <v>12</v>
      </c>
      <c r="F141" s="6">
        <v>42668</v>
      </c>
      <c r="G141" s="17" t="s">
        <v>351</v>
      </c>
      <c r="H141" s="18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>
        <v>16000</v>
      </c>
      <c r="AC141" s="19"/>
      <c r="AD141" s="19"/>
      <c r="AE141" s="19"/>
      <c r="AF141" s="20"/>
    </row>
    <row r="142" spans="1:32" x14ac:dyDescent="0.2">
      <c r="A142" s="29" t="s">
        <v>259</v>
      </c>
      <c r="B142" s="3" t="s">
        <v>13</v>
      </c>
      <c r="C142" s="4" t="s">
        <v>22</v>
      </c>
      <c r="D142" s="5" t="s">
        <v>350</v>
      </c>
      <c r="E142" s="30" t="s">
        <v>12</v>
      </c>
      <c r="F142" s="6">
        <v>42668</v>
      </c>
      <c r="G142" s="17" t="s">
        <v>351</v>
      </c>
      <c r="H142" s="18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>
        <v>16000</v>
      </c>
      <c r="AC142" s="19"/>
      <c r="AD142" s="19"/>
      <c r="AE142" s="19"/>
      <c r="AF142" s="20"/>
    </row>
    <row r="143" spans="1:32" x14ac:dyDescent="0.2">
      <c r="A143" s="29" t="s">
        <v>327</v>
      </c>
      <c r="B143" s="3" t="s">
        <v>13</v>
      </c>
      <c r="C143" s="4" t="s">
        <v>22</v>
      </c>
      <c r="D143" s="5" t="s">
        <v>339</v>
      </c>
      <c r="E143" s="30" t="s">
        <v>12</v>
      </c>
      <c r="F143" s="6">
        <v>42668</v>
      </c>
      <c r="G143" s="17" t="s">
        <v>351</v>
      </c>
      <c r="H143" s="18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>
        <v>16000</v>
      </c>
      <c r="AC143" s="19"/>
      <c r="AD143" s="19"/>
      <c r="AE143" s="19"/>
      <c r="AF143" s="20"/>
    </row>
    <row r="144" spans="1:32" x14ac:dyDescent="0.2">
      <c r="A144" s="29" t="s">
        <v>327</v>
      </c>
      <c r="B144" s="3" t="s">
        <v>13</v>
      </c>
      <c r="C144" s="4" t="s">
        <v>22</v>
      </c>
      <c r="D144" s="5" t="s">
        <v>337</v>
      </c>
      <c r="E144" s="30" t="s">
        <v>12</v>
      </c>
      <c r="F144" s="6">
        <v>42668</v>
      </c>
      <c r="G144" s="17" t="s">
        <v>351</v>
      </c>
      <c r="H144" s="18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>
        <v>16000</v>
      </c>
      <c r="AC144" s="19"/>
      <c r="AD144" s="19"/>
      <c r="AE144" s="19"/>
      <c r="AF144" s="20"/>
    </row>
    <row r="145" spans="1:32" x14ac:dyDescent="0.2">
      <c r="A145" s="29" t="s">
        <v>327</v>
      </c>
      <c r="B145" s="3" t="s">
        <v>13</v>
      </c>
      <c r="C145" s="4" t="s">
        <v>22</v>
      </c>
      <c r="D145" s="5" t="s">
        <v>330</v>
      </c>
      <c r="E145" s="30" t="s">
        <v>12</v>
      </c>
      <c r="F145" s="6">
        <v>42668</v>
      </c>
      <c r="G145" s="17" t="s">
        <v>351</v>
      </c>
      <c r="H145" s="18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>
        <v>16000</v>
      </c>
      <c r="AC145" s="19"/>
      <c r="AD145" s="19"/>
      <c r="AE145" s="19"/>
      <c r="AF145" s="20"/>
    </row>
    <row r="146" spans="1:32" x14ac:dyDescent="0.2">
      <c r="A146" s="29" t="s">
        <v>258</v>
      </c>
      <c r="B146" s="3" t="s">
        <v>13</v>
      </c>
      <c r="C146" s="4" t="s">
        <v>22</v>
      </c>
      <c r="D146" s="5" t="s">
        <v>322</v>
      </c>
      <c r="E146" s="30" t="s">
        <v>12</v>
      </c>
      <c r="F146" s="6">
        <v>42668</v>
      </c>
      <c r="G146" s="17" t="s">
        <v>351</v>
      </c>
      <c r="H146" s="18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>
        <v>16000</v>
      </c>
      <c r="AC146" s="19"/>
      <c r="AD146" s="19"/>
      <c r="AE146" s="19"/>
      <c r="AF146" s="20"/>
    </row>
    <row r="147" spans="1:32" x14ac:dyDescent="0.2">
      <c r="A147" s="29" t="s">
        <v>258</v>
      </c>
      <c r="B147" s="3" t="s">
        <v>13</v>
      </c>
      <c r="C147" s="4" t="s">
        <v>22</v>
      </c>
      <c r="D147" s="5" t="s">
        <v>318</v>
      </c>
      <c r="E147" s="30" t="s">
        <v>12</v>
      </c>
      <c r="F147" s="6">
        <v>42668</v>
      </c>
      <c r="G147" s="17" t="s">
        <v>351</v>
      </c>
      <c r="H147" s="18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>
        <v>16000</v>
      </c>
      <c r="AC147" s="19"/>
      <c r="AD147" s="19"/>
      <c r="AE147" s="19"/>
      <c r="AF147" s="20"/>
    </row>
    <row r="148" spans="1:32" x14ac:dyDescent="0.2">
      <c r="A148" s="29" t="s">
        <v>258</v>
      </c>
      <c r="B148" s="3" t="s">
        <v>13</v>
      </c>
      <c r="C148" s="4" t="s">
        <v>22</v>
      </c>
      <c r="D148" s="5" t="s">
        <v>324</v>
      </c>
      <c r="E148" s="30" t="s">
        <v>12</v>
      </c>
      <c r="F148" s="6">
        <v>42668</v>
      </c>
      <c r="G148" s="17" t="s">
        <v>351</v>
      </c>
      <c r="H148" s="18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>
        <v>16000</v>
      </c>
      <c r="AC148" s="19"/>
      <c r="AD148" s="19"/>
      <c r="AE148" s="19"/>
      <c r="AF148" s="20"/>
    </row>
    <row r="149" spans="1:32" x14ac:dyDescent="0.2">
      <c r="A149" s="29" t="s">
        <v>259</v>
      </c>
      <c r="B149" s="3" t="s">
        <v>13</v>
      </c>
      <c r="C149" s="4" t="s">
        <v>22</v>
      </c>
      <c r="D149" s="5" t="s">
        <v>342</v>
      </c>
      <c r="E149" s="30" t="s">
        <v>12</v>
      </c>
      <c r="F149" s="6">
        <v>42668</v>
      </c>
      <c r="G149" s="17" t="s">
        <v>351</v>
      </c>
      <c r="H149" s="18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>
        <v>16000</v>
      </c>
      <c r="AC149" s="19"/>
      <c r="AD149" s="19"/>
      <c r="AE149" s="19"/>
      <c r="AF149" s="20"/>
    </row>
    <row r="150" spans="1:32" x14ac:dyDescent="0.2">
      <c r="A150" s="29" t="s">
        <v>327</v>
      </c>
      <c r="B150" s="3" t="s">
        <v>13</v>
      </c>
      <c r="C150" s="4" t="s">
        <v>22</v>
      </c>
      <c r="D150" s="5" t="s">
        <v>333</v>
      </c>
      <c r="E150" s="30" t="s">
        <v>12</v>
      </c>
      <c r="F150" s="6">
        <v>42668</v>
      </c>
      <c r="G150" s="17" t="s">
        <v>351</v>
      </c>
      <c r="H150" s="18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>
        <v>16000</v>
      </c>
      <c r="AC150" s="19"/>
      <c r="AD150" s="19"/>
      <c r="AE150" s="19"/>
      <c r="AF150" s="20"/>
    </row>
    <row r="151" spans="1:32" x14ac:dyDescent="0.2">
      <c r="A151" s="29" t="s">
        <v>259</v>
      </c>
      <c r="B151" s="3" t="s">
        <v>13</v>
      </c>
      <c r="C151" s="4" t="s">
        <v>22</v>
      </c>
      <c r="D151" s="5" t="s">
        <v>344</v>
      </c>
      <c r="E151" s="30" t="s">
        <v>12</v>
      </c>
      <c r="F151" s="6">
        <v>42668</v>
      </c>
      <c r="G151" s="17" t="s">
        <v>351</v>
      </c>
      <c r="H151" s="18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>
        <v>16000</v>
      </c>
      <c r="AC151" s="19"/>
      <c r="AD151" s="19"/>
      <c r="AE151" s="19"/>
      <c r="AF151" s="20"/>
    </row>
    <row r="152" spans="1:32" x14ac:dyDescent="0.2">
      <c r="A152" s="29" t="s">
        <v>258</v>
      </c>
      <c r="B152" s="3" t="s">
        <v>13</v>
      </c>
      <c r="C152" s="4" t="s">
        <v>22</v>
      </c>
      <c r="D152" s="5" t="s">
        <v>311</v>
      </c>
      <c r="E152" s="30" t="s">
        <v>12</v>
      </c>
      <c r="F152" s="6">
        <v>42668</v>
      </c>
      <c r="G152" s="17" t="s">
        <v>351</v>
      </c>
      <c r="H152" s="18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>
        <v>16000</v>
      </c>
      <c r="AC152" s="19"/>
      <c r="AD152" s="19"/>
      <c r="AE152" s="19"/>
      <c r="AF152" s="20"/>
    </row>
    <row r="153" spans="1:32" x14ac:dyDescent="0.2">
      <c r="A153" s="29" t="s">
        <v>258</v>
      </c>
      <c r="B153" s="3" t="s">
        <v>7</v>
      </c>
      <c r="C153" s="4" t="s">
        <v>22</v>
      </c>
      <c r="D153" s="5" t="s">
        <v>313</v>
      </c>
      <c r="E153" s="30" t="s">
        <v>12</v>
      </c>
      <c r="F153" s="6">
        <v>42668</v>
      </c>
      <c r="G153" s="17" t="s">
        <v>351</v>
      </c>
      <c r="H153" s="18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>
        <v>16000</v>
      </c>
      <c r="AC153" s="19"/>
      <c r="AD153" s="19"/>
      <c r="AE153" s="19"/>
      <c r="AF153" s="20"/>
    </row>
    <row r="154" spans="1:32" x14ac:dyDescent="0.2">
      <c r="A154" s="29" t="s">
        <v>259</v>
      </c>
      <c r="B154" s="3" t="s">
        <v>13</v>
      </c>
      <c r="C154" s="4" t="s">
        <v>22</v>
      </c>
      <c r="D154" s="5" t="s">
        <v>348</v>
      </c>
      <c r="E154" s="30" t="s">
        <v>12</v>
      </c>
      <c r="F154" s="6">
        <v>42668</v>
      </c>
      <c r="G154" s="17" t="s">
        <v>351</v>
      </c>
      <c r="H154" s="18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>
        <v>16000</v>
      </c>
      <c r="AC154" s="19"/>
      <c r="AD154" s="19"/>
      <c r="AE154" s="19"/>
      <c r="AF154" s="20"/>
    </row>
    <row r="155" spans="1:32" ht="25.5" x14ac:dyDescent="0.2">
      <c r="A155" s="29" t="s">
        <v>259</v>
      </c>
      <c r="B155" s="3" t="s">
        <v>13</v>
      </c>
      <c r="C155" s="4" t="s">
        <v>22</v>
      </c>
      <c r="D155" s="5" t="s">
        <v>343</v>
      </c>
      <c r="E155" s="30" t="s">
        <v>12</v>
      </c>
      <c r="F155" s="6">
        <v>42668</v>
      </c>
      <c r="G155" s="17" t="s">
        <v>351</v>
      </c>
      <c r="H155" s="18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>
        <v>16000</v>
      </c>
      <c r="AC155" s="19"/>
      <c r="AD155" s="19"/>
      <c r="AE155" s="19"/>
      <c r="AF155" s="20"/>
    </row>
    <row r="156" spans="1:32" x14ac:dyDescent="0.2">
      <c r="A156" s="29" t="s">
        <v>259</v>
      </c>
      <c r="B156" s="3" t="s">
        <v>13</v>
      </c>
      <c r="C156" s="4" t="s">
        <v>22</v>
      </c>
      <c r="D156" s="5" t="s">
        <v>80</v>
      </c>
      <c r="E156" s="30" t="s">
        <v>12</v>
      </c>
      <c r="F156" s="6">
        <v>42668</v>
      </c>
      <c r="G156" s="17" t="s">
        <v>351</v>
      </c>
      <c r="H156" s="18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>
        <v>16000</v>
      </c>
      <c r="AC156" s="19"/>
      <c r="AD156" s="19"/>
      <c r="AE156" s="19"/>
      <c r="AF156" s="20"/>
    </row>
    <row r="157" spans="1:32" ht="25.5" x14ac:dyDescent="0.2">
      <c r="A157" s="29" t="s">
        <v>79</v>
      </c>
      <c r="B157" s="3" t="s">
        <v>13</v>
      </c>
      <c r="C157" s="4" t="s">
        <v>22</v>
      </c>
      <c r="D157" s="5" t="s">
        <v>80</v>
      </c>
      <c r="E157" s="30" t="s">
        <v>10</v>
      </c>
      <c r="F157" s="6">
        <v>42524</v>
      </c>
      <c r="G157" s="17" t="s">
        <v>118</v>
      </c>
      <c r="H157" s="18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>
        <v>50000</v>
      </c>
      <c r="AA157" s="19"/>
      <c r="AB157" s="19"/>
      <c r="AC157" s="19"/>
      <c r="AD157" s="19"/>
      <c r="AE157" s="19"/>
      <c r="AF157" s="20"/>
    </row>
    <row r="158" spans="1:32" x14ac:dyDescent="0.2">
      <c r="A158" s="29" t="s">
        <v>258</v>
      </c>
      <c r="B158" s="3" t="s">
        <v>13</v>
      </c>
      <c r="C158" s="4" t="s">
        <v>22</v>
      </c>
      <c r="D158" s="5" t="s">
        <v>319</v>
      </c>
      <c r="E158" s="30" t="s">
        <v>12</v>
      </c>
      <c r="F158" s="6">
        <v>42668</v>
      </c>
      <c r="G158" s="17" t="s">
        <v>351</v>
      </c>
      <c r="H158" s="18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>
        <v>16000</v>
      </c>
      <c r="AC158" s="19"/>
      <c r="AD158" s="19"/>
      <c r="AE158" s="19"/>
      <c r="AF158" s="20"/>
    </row>
    <row r="159" spans="1:32" ht="25.5" x14ac:dyDescent="0.2">
      <c r="A159" s="29" t="s">
        <v>258</v>
      </c>
      <c r="B159" s="3" t="s">
        <v>13</v>
      </c>
      <c r="C159" s="4" t="s">
        <v>22</v>
      </c>
      <c r="D159" s="5" t="s">
        <v>326</v>
      </c>
      <c r="E159" s="30" t="s">
        <v>12</v>
      </c>
      <c r="F159" s="6">
        <v>42668</v>
      </c>
      <c r="G159" s="17" t="s">
        <v>351</v>
      </c>
      <c r="H159" s="18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>
        <v>16000</v>
      </c>
      <c r="AC159" s="19"/>
      <c r="AD159" s="19"/>
      <c r="AE159" s="19"/>
      <c r="AF159" s="20"/>
    </row>
    <row r="160" spans="1:32" x14ac:dyDescent="0.2">
      <c r="A160" s="29" t="s">
        <v>327</v>
      </c>
      <c r="B160" s="3" t="s">
        <v>13</v>
      </c>
      <c r="C160" s="4" t="s">
        <v>22</v>
      </c>
      <c r="D160" s="5" t="s">
        <v>328</v>
      </c>
      <c r="E160" s="30" t="s">
        <v>12</v>
      </c>
      <c r="F160" s="6">
        <v>42668</v>
      </c>
      <c r="G160" s="17" t="s">
        <v>351</v>
      </c>
      <c r="H160" s="18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>
        <v>16000</v>
      </c>
      <c r="AC160" s="19"/>
      <c r="AD160" s="19"/>
      <c r="AE160" s="19"/>
      <c r="AF160" s="20"/>
    </row>
    <row r="161" spans="1:32" x14ac:dyDescent="0.2">
      <c r="A161" s="29" t="s">
        <v>327</v>
      </c>
      <c r="B161" s="3" t="s">
        <v>13</v>
      </c>
      <c r="C161" s="4" t="s">
        <v>22</v>
      </c>
      <c r="D161" s="5" t="s">
        <v>216</v>
      </c>
      <c r="E161" s="30" t="s">
        <v>12</v>
      </c>
      <c r="F161" s="6">
        <v>42668</v>
      </c>
      <c r="G161" s="17" t="s">
        <v>351</v>
      </c>
      <c r="H161" s="18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>
        <v>16000</v>
      </c>
      <c r="AC161" s="19"/>
      <c r="AD161" s="19"/>
      <c r="AE161" s="19"/>
      <c r="AF161" s="20"/>
    </row>
    <row r="162" spans="1:32" ht="25.5" x14ac:dyDescent="0.2">
      <c r="A162" s="29" t="s">
        <v>213</v>
      </c>
      <c r="B162" s="3" t="s">
        <v>13</v>
      </c>
      <c r="C162" s="4" t="s">
        <v>22</v>
      </c>
      <c r="D162" s="5" t="s">
        <v>216</v>
      </c>
      <c r="E162" s="30" t="s">
        <v>215</v>
      </c>
      <c r="F162" s="6">
        <v>42660</v>
      </c>
      <c r="G162" s="17" t="s">
        <v>233</v>
      </c>
      <c r="H162" s="18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>
        <v>30000</v>
      </c>
      <c r="Z162" s="19"/>
      <c r="AA162" s="19"/>
      <c r="AB162" s="19"/>
      <c r="AC162" s="19"/>
      <c r="AD162" s="19"/>
      <c r="AE162" s="19"/>
      <c r="AF162" s="20"/>
    </row>
    <row r="163" spans="1:32" x14ac:dyDescent="0.2">
      <c r="A163" s="29" t="s">
        <v>258</v>
      </c>
      <c r="B163" s="3" t="s">
        <v>7</v>
      </c>
      <c r="C163" s="4" t="s">
        <v>22</v>
      </c>
      <c r="D163" s="5" t="s">
        <v>314</v>
      </c>
      <c r="E163" s="30" t="s">
        <v>12</v>
      </c>
      <c r="F163" s="6">
        <v>42668</v>
      </c>
      <c r="G163" s="17" t="s">
        <v>351</v>
      </c>
      <c r="H163" s="18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>
        <v>16000</v>
      </c>
      <c r="AC163" s="19"/>
      <c r="AD163" s="19"/>
      <c r="AE163" s="19"/>
      <c r="AF163" s="20"/>
    </row>
    <row r="164" spans="1:32" x14ac:dyDescent="0.2">
      <c r="A164" s="29" t="s">
        <v>259</v>
      </c>
      <c r="B164" s="3" t="s">
        <v>13</v>
      </c>
      <c r="C164" s="4" t="s">
        <v>22</v>
      </c>
      <c r="D164" s="5" t="s">
        <v>340</v>
      </c>
      <c r="E164" s="30" t="s">
        <v>12</v>
      </c>
      <c r="F164" s="6">
        <v>42668</v>
      </c>
      <c r="G164" s="17" t="s">
        <v>351</v>
      </c>
      <c r="H164" s="18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>
        <v>16000</v>
      </c>
      <c r="AC164" s="19"/>
      <c r="AD164" s="19"/>
      <c r="AE164" s="19"/>
      <c r="AF164" s="20"/>
    </row>
    <row r="165" spans="1:32" x14ac:dyDescent="0.2">
      <c r="A165" s="29" t="s">
        <v>327</v>
      </c>
      <c r="B165" s="3" t="s">
        <v>13</v>
      </c>
      <c r="C165" s="4" t="s">
        <v>22</v>
      </c>
      <c r="D165" s="5" t="s">
        <v>331</v>
      </c>
      <c r="E165" s="30" t="s">
        <v>12</v>
      </c>
      <c r="F165" s="6">
        <v>42668</v>
      </c>
      <c r="G165" s="17" t="s">
        <v>351</v>
      </c>
      <c r="H165" s="18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>
        <v>16000</v>
      </c>
      <c r="AC165" s="19"/>
      <c r="AD165" s="19"/>
      <c r="AE165" s="19"/>
      <c r="AF165" s="20"/>
    </row>
    <row r="166" spans="1:32" x14ac:dyDescent="0.2">
      <c r="A166" s="29" t="s">
        <v>258</v>
      </c>
      <c r="B166" s="3" t="s">
        <v>7</v>
      </c>
      <c r="C166" s="4" t="s">
        <v>22</v>
      </c>
      <c r="D166" s="5" t="s">
        <v>312</v>
      </c>
      <c r="E166" s="30" t="s">
        <v>12</v>
      </c>
      <c r="F166" s="6">
        <v>42668</v>
      </c>
      <c r="G166" s="17" t="s">
        <v>351</v>
      </c>
      <c r="H166" s="18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>
        <v>16000</v>
      </c>
      <c r="AC166" s="19"/>
      <c r="AD166" s="19"/>
      <c r="AE166" s="19"/>
      <c r="AF166" s="20"/>
    </row>
    <row r="167" spans="1:32" x14ac:dyDescent="0.2">
      <c r="A167" s="29" t="s">
        <v>258</v>
      </c>
      <c r="B167" s="3" t="s">
        <v>7</v>
      </c>
      <c r="C167" s="4" t="s">
        <v>22</v>
      </c>
      <c r="D167" s="5" t="s">
        <v>315</v>
      </c>
      <c r="E167" s="30" t="s">
        <v>12</v>
      </c>
      <c r="F167" s="6">
        <v>42668</v>
      </c>
      <c r="G167" s="17" t="s">
        <v>351</v>
      </c>
      <c r="H167" s="18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>
        <v>16000</v>
      </c>
      <c r="AC167" s="19"/>
      <c r="AD167" s="19"/>
      <c r="AE167" s="19"/>
      <c r="AF167" s="20"/>
    </row>
    <row r="168" spans="1:32" x14ac:dyDescent="0.2">
      <c r="A168" s="29" t="s">
        <v>327</v>
      </c>
      <c r="B168" s="3" t="s">
        <v>13</v>
      </c>
      <c r="C168" s="4" t="s">
        <v>22</v>
      </c>
      <c r="D168" s="5" t="s">
        <v>332</v>
      </c>
      <c r="E168" s="30" t="s">
        <v>12</v>
      </c>
      <c r="F168" s="6">
        <v>42668</v>
      </c>
      <c r="G168" s="17" t="s">
        <v>351</v>
      </c>
      <c r="H168" s="18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>
        <v>16000</v>
      </c>
      <c r="AC168" s="19"/>
      <c r="AD168" s="19"/>
      <c r="AE168" s="19"/>
      <c r="AF168" s="20"/>
    </row>
    <row r="169" spans="1:32" x14ac:dyDescent="0.2">
      <c r="A169" s="29" t="s">
        <v>258</v>
      </c>
      <c r="B169" s="3" t="s">
        <v>13</v>
      </c>
      <c r="C169" s="4" t="s">
        <v>22</v>
      </c>
      <c r="D169" s="5" t="s">
        <v>317</v>
      </c>
      <c r="E169" s="30" t="s">
        <v>12</v>
      </c>
      <c r="F169" s="6">
        <v>42668</v>
      </c>
      <c r="G169" s="17" t="s">
        <v>351</v>
      </c>
      <c r="H169" s="18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>
        <v>16000</v>
      </c>
      <c r="AC169" s="19"/>
      <c r="AD169" s="19"/>
      <c r="AE169" s="19"/>
      <c r="AF169" s="20"/>
    </row>
    <row r="170" spans="1:32" x14ac:dyDescent="0.2">
      <c r="A170" s="29" t="s">
        <v>38</v>
      </c>
      <c r="B170" s="3" t="s">
        <v>13</v>
      </c>
      <c r="C170" s="4" t="s">
        <v>8</v>
      </c>
      <c r="D170" s="5" t="s">
        <v>249</v>
      </c>
      <c r="E170" s="31" t="s">
        <v>12</v>
      </c>
      <c r="F170" s="6">
        <v>42381</v>
      </c>
      <c r="G170" s="17" t="s">
        <v>175</v>
      </c>
      <c r="H170" s="18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>
        <v>1808944</v>
      </c>
      <c r="AD170" s="19"/>
      <c r="AE170" s="19"/>
      <c r="AF170" s="20"/>
    </row>
    <row r="171" spans="1:32" ht="25.5" x14ac:dyDescent="0.2">
      <c r="A171" s="29" t="s">
        <v>260</v>
      </c>
      <c r="B171" s="3" t="s">
        <v>13</v>
      </c>
      <c r="C171" s="4" t="s">
        <v>8</v>
      </c>
      <c r="D171" s="5" t="s">
        <v>44</v>
      </c>
      <c r="E171" s="30" t="s">
        <v>12</v>
      </c>
      <c r="F171" s="6">
        <v>42668</v>
      </c>
      <c r="G171" s="17" t="s">
        <v>289</v>
      </c>
      <c r="H171" s="18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>
        <v>200994</v>
      </c>
      <c r="AD171" s="19"/>
      <c r="AE171" s="19"/>
      <c r="AF171" s="20"/>
    </row>
    <row r="172" spans="1:32" ht="25.5" x14ac:dyDescent="0.2">
      <c r="A172" s="29" t="s">
        <v>91</v>
      </c>
      <c r="B172" s="3" t="s">
        <v>13</v>
      </c>
      <c r="C172" s="4" t="s">
        <v>8</v>
      </c>
      <c r="D172" s="5" t="s">
        <v>44</v>
      </c>
      <c r="E172" s="30" t="s">
        <v>10</v>
      </c>
      <c r="F172" s="6">
        <v>42524</v>
      </c>
      <c r="G172" s="17" t="s">
        <v>123</v>
      </c>
      <c r="H172" s="18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>
        <v>5000</v>
      </c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20"/>
    </row>
    <row r="173" spans="1:32" ht="25.5" x14ac:dyDescent="0.2">
      <c r="A173" s="29" t="s">
        <v>87</v>
      </c>
      <c r="B173" s="3" t="s">
        <v>13</v>
      </c>
      <c r="C173" s="4"/>
      <c r="D173" s="5" t="s">
        <v>90</v>
      </c>
      <c r="E173" s="30" t="s">
        <v>10</v>
      </c>
      <c r="F173" s="6">
        <v>42524</v>
      </c>
      <c r="G173" s="17" t="s">
        <v>107</v>
      </c>
      <c r="H173" s="18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>
        <v>15000</v>
      </c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20"/>
    </row>
    <row r="174" spans="1:32" ht="25.5" x14ac:dyDescent="0.2">
      <c r="A174" s="29" t="s">
        <v>87</v>
      </c>
      <c r="B174" s="3" t="s">
        <v>13</v>
      </c>
      <c r="C174" s="4" t="s">
        <v>8</v>
      </c>
      <c r="D174" s="5" t="s">
        <v>66</v>
      </c>
      <c r="E174" s="30" t="s">
        <v>10</v>
      </c>
      <c r="F174" s="6">
        <v>42524</v>
      </c>
      <c r="G174" s="17" t="s">
        <v>106</v>
      </c>
      <c r="H174" s="18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>
        <v>15000</v>
      </c>
      <c r="W174" s="19"/>
      <c r="X174" s="19"/>
      <c r="Y174" s="19"/>
      <c r="Z174" s="19"/>
      <c r="AA174" s="19"/>
      <c r="AB174" s="19"/>
      <c r="AC174" s="19"/>
      <c r="AD174" s="19"/>
      <c r="AE174" s="19"/>
      <c r="AF174" s="20"/>
    </row>
    <row r="175" spans="1:32" ht="25.5" x14ac:dyDescent="0.2">
      <c r="A175" s="29" t="s">
        <v>87</v>
      </c>
      <c r="B175" s="3" t="s">
        <v>13</v>
      </c>
      <c r="C175" s="4" t="s">
        <v>8</v>
      </c>
      <c r="D175" s="5" t="s">
        <v>88</v>
      </c>
      <c r="E175" s="30" t="s">
        <v>10</v>
      </c>
      <c r="F175" s="6">
        <v>42524</v>
      </c>
      <c r="G175" s="17" t="s">
        <v>105</v>
      </c>
      <c r="H175" s="18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>
        <v>10000</v>
      </c>
      <c r="W175" s="19"/>
      <c r="X175" s="19"/>
      <c r="Y175" s="19"/>
      <c r="Z175" s="19"/>
      <c r="AA175" s="19"/>
      <c r="AB175" s="19"/>
      <c r="AC175" s="19"/>
      <c r="AD175" s="19"/>
      <c r="AE175" s="19"/>
      <c r="AF175" s="20"/>
    </row>
    <row r="176" spans="1:32" ht="25.5" x14ac:dyDescent="0.2">
      <c r="A176" s="29" t="s">
        <v>70</v>
      </c>
      <c r="B176" s="3" t="s">
        <v>7</v>
      </c>
      <c r="C176" s="4" t="s">
        <v>8</v>
      </c>
      <c r="D176" s="5" t="s">
        <v>72</v>
      </c>
      <c r="E176" s="30" t="s">
        <v>10</v>
      </c>
      <c r="F176" s="6">
        <v>42524</v>
      </c>
      <c r="G176" s="17" t="s">
        <v>100</v>
      </c>
      <c r="H176" s="18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>
        <v>22000</v>
      </c>
      <c r="W176" s="19"/>
      <c r="X176" s="19"/>
      <c r="Y176" s="19"/>
      <c r="Z176" s="19"/>
      <c r="AA176" s="19"/>
      <c r="AB176" s="19"/>
      <c r="AC176" s="19"/>
      <c r="AD176" s="19"/>
      <c r="AE176" s="19"/>
      <c r="AF176" s="20"/>
    </row>
    <row r="177" spans="1:32" ht="25.5" x14ac:dyDescent="0.2">
      <c r="A177" s="29" t="s">
        <v>87</v>
      </c>
      <c r="B177" s="3" t="s">
        <v>13</v>
      </c>
      <c r="C177" s="4" t="s">
        <v>8</v>
      </c>
      <c r="D177" s="5" t="s">
        <v>89</v>
      </c>
      <c r="E177" s="30" t="s">
        <v>10</v>
      </c>
      <c r="F177" s="6">
        <v>42524</v>
      </c>
      <c r="G177" s="17" t="s">
        <v>106</v>
      </c>
      <c r="H177" s="18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>
        <v>15000</v>
      </c>
      <c r="W177" s="19"/>
      <c r="X177" s="19"/>
      <c r="Y177" s="19"/>
      <c r="Z177" s="19"/>
      <c r="AA177" s="19"/>
      <c r="AB177" s="19"/>
      <c r="AC177" s="19"/>
      <c r="AD177" s="19"/>
      <c r="AE177" s="19"/>
      <c r="AF177" s="20"/>
    </row>
    <row r="178" spans="1:32" ht="25.5" x14ac:dyDescent="0.2">
      <c r="A178" s="29" t="s">
        <v>81</v>
      </c>
      <c r="B178" s="3" t="s">
        <v>13</v>
      </c>
      <c r="C178" s="4" t="s">
        <v>8</v>
      </c>
      <c r="D178" s="5" t="s">
        <v>82</v>
      </c>
      <c r="E178" s="30" t="s">
        <v>10</v>
      </c>
      <c r="F178" s="6">
        <v>42524</v>
      </c>
      <c r="G178" s="17" t="s">
        <v>102</v>
      </c>
      <c r="H178" s="18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>
        <v>300000</v>
      </c>
      <c r="W178" s="19"/>
      <c r="X178" s="19"/>
      <c r="Y178" s="19"/>
      <c r="Z178" s="19"/>
      <c r="AA178" s="19"/>
      <c r="AB178" s="19"/>
      <c r="AC178" s="19"/>
      <c r="AD178" s="19"/>
      <c r="AE178" s="19"/>
      <c r="AF178" s="20"/>
    </row>
    <row r="179" spans="1:32" ht="25.5" x14ac:dyDescent="0.2">
      <c r="A179" s="29" t="s">
        <v>213</v>
      </c>
      <c r="B179" s="3" t="s">
        <v>7</v>
      </c>
      <c r="C179" s="4" t="s">
        <v>8</v>
      </c>
      <c r="D179" s="5" t="s">
        <v>75</v>
      </c>
      <c r="E179" s="30" t="s">
        <v>215</v>
      </c>
      <c r="F179" s="6">
        <v>42660</v>
      </c>
      <c r="G179" s="17" t="s">
        <v>235</v>
      </c>
      <c r="H179" s="18"/>
      <c r="I179" s="19"/>
      <c r="J179" s="19"/>
      <c r="K179" s="19"/>
      <c r="L179" s="19"/>
      <c r="M179" s="19"/>
      <c r="N179" s="19"/>
      <c r="O179" s="19"/>
      <c r="P179" s="19"/>
      <c r="Q179" s="19"/>
      <c r="R179" s="19">
        <v>1000000</v>
      </c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20"/>
    </row>
    <row r="180" spans="1:32" ht="25.5" x14ac:dyDescent="0.2">
      <c r="A180" s="29" t="s">
        <v>73</v>
      </c>
      <c r="B180" s="3" t="s">
        <v>7</v>
      </c>
      <c r="C180" s="4" t="s">
        <v>8</v>
      </c>
      <c r="D180" s="5" t="s">
        <v>75</v>
      </c>
      <c r="E180" s="30" t="s">
        <v>10</v>
      </c>
      <c r="F180" s="6">
        <v>42524</v>
      </c>
      <c r="G180" s="17" t="s">
        <v>101</v>
      </c>
      <c r="H180" s="18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>
        <v>290000</v>
      </c>
      <c r="W180" s="19"/>
      <c r="X180" s="19"/>
      <c r="Y180" s="19"/>
      <c r="Z180" s="19"/>
      <c r="AA180" s="19"/>
      <c r="AB180" s="19"/>
      <c r="AC180" s="19"/>
      <c r="AD180" s="19"/>
      <c r="AE180" s="19"/>
      <c r="AF180" s="20"/>
    </row>
    <row r="181" spans="1:32" ht="25.5" x14ac:dyDescent="0.2">
      <c r="A181" s="29" t="s">
        <v>213</v>
      </c>
      <c r="B181" s="3" t="s">
        <v>13</v>
      </c>
      <c r="C181" s="4" t="s">
        <v>39</v>
      </c>
      <c r="D181" s="5" t="s">
        <v>219</v>
      </c>
      <c r="E181" s="30" t="s">
        <v>215</v>
      </c>
      <c r="F181" s="6">
        <v>42660</v>
      </c>
      <c r="G181" s="17" t="s">
        <v>238</v>
      </c>
      <c r="H181" s="18"/>
      <c r="I181" s="19"/>
      <c r="J181" s="19"/>
      <c r="K181" s="19"/>
      <c r="L181" s="19"/>
      <c r="M181" s="19"/>
      <c r="N181" s="19"/>
      <c r="O181" s="19"/>
      <c r="P181" s="19"/>
      <c r="Q181" s="19">
        <v>50000</v>
      </c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20"/>
    </row>
    <row r="182" spans="1:32" ht="25.5" x14ac:dyDescent="0.2">
      <c r="A182" s="29" t="s">
        <v>257</v>
      </c>
      <c r="B182" s="3" t="s">
        <v>13</v>
      </c>
      <c r="C182" s="4" t="s">
        <v>8</v>
      </c>
      <c r="D182" s="5" t="s">
        <v>92</v>
      </c>
      <c r="E182" s="30" t="s">
        <v>12</v>
      </c>
      <c r="F182" s="6">
        <v>42660</v>
      </c>
      <c r="G182" s="17" t="s">
        <v>283</v>
      </c>
      <c r="H182" s="18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>
        <v>239176</v>
      </c>
      <c r="AD182" s="19"/>
      <c r="AE182" s="19"/>
      <c r="AF182" s="20"/>
    </row>
    <row r="183" spans="1:32" ht="51" x14ac:dyDescent="0.2">
      <c r="A183" s="29" t="s">
        <v>91</v>
      </c>
      <c r="B183" s="3" t="s">
        <v>13</v>
      </c>
      <c r="C183" s="4" t="s">
        <v>8</v>
      </c>
      <c r="D183" s="5" t="s">
        <v>92</v>
      </c>
      <c r="E183" s="30" t="s">
        <v>10</v>
      </c>
      <c r="F183" s="6">
        <v>42524</v>
      </c>
      <c r="G183" s="17" t="s">
        <v>122</v>
      </c>
      <c r="H183" s="18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>
        <v>50000</v>
      </c>
      <c r="AA183" s="19"/>
      <c r="AB183" s="19"/>
      <c r="AC183" s="19"/>
      <c r="AD183" s="19">
        <v>48244</v>
      </c>
      <c r="AE183" s="19"/>
      <c r="AF183" s="20"/>
    </row>
    <row r="184" spans="1:32" x14ac:dyDescent="0.2">
      <c r="A184" s="29" t="s">
        <v>64</v>
      </c>
      <c r="B184" s="3" t="s">
        <v>13</v>
      </c>
      <c r="C184" s="4" t="s">
        <v>8</v>
      </c>
      <c r="D184" s="5" t="s">
        <v>92</v>
      </c>
      <c r="E184" s="30" t="s">
        <v>12</v>
      </c>
      <c r="F184" s="6">
        <v>42381</v>
      </c>
      <c r="G184" s="17" t="s">
        <v>192</v>
      </c>
      <c r="H184" s="18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>
        <v>2152409</v>
      </c>
      <c r="AD184" s="19"/>
      <c r="AE184" s="19"/>
      <c r="AF184" s="20"/>
    </row>
    <row r="185" spans="1:32" ht="25.5" x14ac:dyDescent="0.2">
      <c r="A185" s="29" t="s">
        <v>259</v>
      </c>
      <c r="B185" s="3" t="s">
        <v>13</v>
      </c>
      <c r="C185" s="4" t="s">
        <v>39</v>
      </c>
      <c r="D185" s="5" t="s">
        <v>42</v>
      </c>
      <c r="E185" s="30" t="s">
        <v>12</v>
      </c>
      <c r="F185" s="6">
        <v>42668</v>
      </c>
      <c r="G185" s="17" t="s">
        <v>287</v>
      </c>
      <c r="H185" s="18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>
        <v>395068</v>
      </c>
      <c r="AD185" s="19"/>
      <c r="AE185" s="19"/>
      <c r="AF185" s="20"/>
    </row>
    <row r="186" spans="1:32" ht="63.75" x14ac:dyDescent="0.2">
      <c r="A186" s="29" t="s">
        <v>91</v>
      </c>
      <c r="B186" s="3" t="s">
        <v>13</v>
      </c>
      <c r="C186" s="4" t="s">
        <v>39</v>
      </c>
      <c r="D186" s="5" t="s">
        <v>42</v>
      </c>
      <c r="E186" s="30" t="s">
        <v>10</v>
      </c>
      <c r="F186" s="6">
        <v>42524</v>
      </c>
      <c r="G186" s="17" t="s">
        <v>206</v>
      </c>
      <c r="H186" s="18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>
        <v>20000</v>
      </c>
      <c r="W186" s="19"/>
      <c r="X186" s="19"/>
      <c r="Y186" s="19">
        <v>100000</v>
      </c>
      <c r="Z186" s="19">
        <v>50000</v>
      </c>
      <c r="AA186" s="19"/>
      <c r="AB186" s="19"/>
      <c r="AC186" s="19"/>
      <c r="AD186" s="19"/>
      <c r="AE186" s="19"/>
      <c r="AF186" s="20"/>
    </row>
    <row r="187" spans="1:32" x14ac:dyDescent="0.2">
      <c r="A187" s="29" t="s">
        <v>38</v>
      </c>
      <c r="B187" s="3" t="s">
        <v>13</v>
      </c>
      <c r="C187" s="4" t="s">
        <v>39</v>
      </c>
      <c r="D187" s="5" t="s">
        <v>42</v>
      </c>
      <c r="E187" s="31" t="s">
        <v>12</v>
      </c>
      <c r="F187" s="6">
        <v>42381</v>
      </c>
      <c r="G187" s="17" t="s">
        <v>173</v>
      </c>
      <c r="H187" s="18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>
        <v>3553810</v>
      </c>
      <c r="AD187" s="19"/>
      <c r="AE187" s="19"/>
      <c r="AF187" s="20"/>
    </row>
    <row r="188" spans="1:32" ht="25.5" x14ac:dyDescent="0.2">
      <c r="A188" s="29" t="s">
        <v>213</v>
      </c>
      <c r="B188" s="3" t="s">
        <v>7</v>
      </c>
      <c r="C188" s="4" t="s">
        <v>8</v>
      </c>
      <c r="D188" s="5" t="s">
        <v>29</v>
      </c>
      <c r="E188" s="30" t="s">
        <v>215</v>
      </c>
      <c r="F188" s="6">
        <v>42660</v>
      </c>
      <c r="G188" s="17" t="s">
        <v>310</v>
      </c>
      <c r="H188" s="18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>
        <v>4300000</v>
      </c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20"/>
    </row>
    <row r="189" spans="1:32" ht="38.25" x14ac:dyDescent="0.2">
      <c r="A189" s="29" t="s">
        <v>255</v>
      </c>
      <c r="B189" s="3" t="s">
        <v>7</v>
      </c>
      <c r="C189" s="4" t="s">
        <v>8</v>
      </c>
      <c r="D189" s="5" t="s">
        <v>29</v>
      </c>
      <c r="E189" s="30" t="s">
        <v>12</v>
      </c>
      <c r="F189" s="6">
        <v>42660</v>
      </c>
      <c r="G189" s="17" t="s">
        <v>291</v>
      </c>
      <c r="H189" s="18"/>
      <c r="I189" s="19"/>
      <c r="J189" s="19"/>
      <c r="K189" s="19"/>
      <c r="L189" s="19"/>
      <c r="M189" s="19"/>
      <c r="N189" s="19"/>
      <c r="O189" s="19"/>
      <c r="P189" s="19">
        <v>346201</v>
      </c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>
        <v>348317</v>
      </c>
      <c r="AD189" s="19"/>
      <c r="AE189" s="19"/>
      <c r="AF189" s="20"/>
    </row>
    <row r="190" spans="1:32" x14ac:dyDescent="0.2">
      <c r="A190" s="29" t="s">
        <v>251</v>
      </c>
      <c r="B190" s="3" t="s">
        <v>7</v>
      </c>
      <c r="C190" s="4" t="s">
        <v>8</v>
      </c>
      <c r="D190" s="5" t="s">
        <v>29</v>
      </c>
      <c r="E190" s="30" t="s">
        <v>12</v>
      </c>
      <c r="F190" s="6">
        <v>42657</v>
      </c>
      <c r="G190" s="17" t="s">
        <v>263</v>
      </c>
      <c r="H190" s="18"/>
      <c r="I190" s="19"/>
      <c r="J190" s="19"/>
      <c r="K190" s="19"/>
      <c r="L190" s="19"/>
      <c r="M190" s="19"/>
      <c r="N190" s="19"/>
      <c r="O190" s="19"/>
      <c r="P190" s="19">
        <v>700000</v>
      </c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20"/>
    </row>
    <row r="191" spans="1:32" ht="38.25" x14ac:dyDescent="0.2">
      <c r="A191" s="29" t="s">
        <v>76</v>
      </c>
      <c r="B191" s="3" t="s">
        <v>7</v>
      </c>
      <c r="C191" s="4" t="s">
        <v>8</v>
      </c>
      <c r="D191" s="5" t="s">
        <v>29</v>
      </c>
      <c r="E191" s="30" t="s">
        <v>10</v>
      </c>
      <c r="F191" s="6">
        <v>42524</v>
      </c>
      <c r="G191" s="17" t="s">
        <v>196</v>
      </c>
      <c r="H191" s="18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>
        <v>17000</v>
      </c>
      <c r="U191" s="19"/>
      <c r="V191" s="19"/>
      <c r="W191" s="19"/>
      <c r="X191" s="19"/>
      <c r="Y191" s="19">
        <v>50000</v>
      </c>
      <c r="Z191" s="19"/>
      <c r="AA191" s="19"/>
      <c r="AB191" s="19"/>
      <c r="AC191" s="19"/>
      <c r="AD191" s="19"/>
      <c r="AE191" s="19"/>
      <c r="AF191" s="20"/>
    </row>
    <row r="192" spans="1:32" x14ac:dyDescent="0.2">
      <c r="A192" s="32" t="s">
        <v>94</v>
      </c>
      <c r="B192" s="3" t="s">
        <v>7</v>
      </c>
      <c r="C192" s="7" t="s">
        <v>8</v>
      </c>
      <c r="D192" s="8" t="s">
        <v>29</v>
      </c>
      <c r="E192" s="30" t="s">
        <v>12</v>
      </c>
      <c r="F192" s="9">
        <v>42388</v>
      </c>
      <c r="G192" s="17" t="s">
        <v>135</v>
      </c>
      <c r="H192" s="18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>
        <v>3134850</v>
      </c>
      <c r="AD192" s="19"/>
      <c r="AE192" s="19"/>
      <c r="AF192" s="20"/>
    </row>
    <row r="193" spans="1:32" x14ac:dyDescent="0.2">
      <c r="A193" s="29" t="s">
        <v>21</v>
      </c>
      <c r="B193" s="3" t="s">
        <v>7</v>
      </c>
      <c r="C193" s="4" t="s">
        <v>8</v>
      </c>
      <c r="D193" s="5" t="s">
        <v>29</v>
      </c>
      <c r="E193" s="31" t="s">
        <v>12</v>
      </c>
      <c r="F193" s="6">
        <v>42388</v>
      </c>
      <c r="G193" s="17" t="s">
        <v>161</v>
      </c>
      <c r="H193" s="18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>
        <v>3134850</v>
      </c>
      <c r="AD193" s="19"/>
      <c r="AE193" s="19"/>
      <c r="AF193" s="20"/>
    </row>
    <row r="194" spans="1:32" x14ac:dyDescent="0.2">
      <c r="A194" s="29" t="s">
        <v>38</v>
      </c>
      <c r="B194" s="3" t="s">
        <v>13</v>
      </c>
      <c r="C194" s="4" t="s">
        <v>8</v>
      </c>
      <c r="D194" s="5" t="s">
        <v>41</v>
      </c>
      <c r="E194" s="31" t="s">
        <v>12</v>
      </c>
      <c r="F194" s="6">
        <v>42381</v>
      </c>
      <c r="G194" s="17" t="s">
        <v>172</v>
      </c>
      <c r="H194" s="18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>
        <v>291899</v>
      </c>
      <c r="AD194" s="19"/>
      <c r="AE194" s="19"/>
      <c r="AF194" s="20"/>
    </row>
    <row r="195" spans="1:32" ht="51" x14ac:dyDescent="0.2">
      <c r="A195" s="29" t="s">
        <v>73</v>
      </c>
      <c r="B195" s="3" t="s">
        <v>7</v>
      </c>
      <c r="C195" s="4" t="s">
        <v>8</v>
      </c>
      <c r="D195" s="5" t="s">
        <v>74</v>
      </c>
      <c r="E195" s="30" t="s">
        <v>10</v>
      </c>
      <c r="F195" s="6">
        <v>42524</v>
      </c>
      <c r="G195" s="17" t="s">
        <v>193</v>
      </c>
      <c r="H195" s="18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>
        <v>15000</v>
      </c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20"/>
    </row>
    <row r="196" spans="1:32" x14ac:dyDescent="0.2">
      <c r="A196" s="29" t="s">
        <v>258</v>
      </c>
      <c r="B196" s="3" t="s">
        <v>13</v>
      </c>
      <c r="C196" s="4" t="s">
        <v>22</v>
      </c>
      <c r="D196" s="5" t="s">
        <v>325</v>
      </c>
      <c r="E196" s="30" t="s">
        <v>12</v>
      </c>
      <c r="F196" s="6">
        <v>42668</v>
      </c>
      <c r="G196" s="17" t="s">
        <v>351</v>
      </c>
      <c r="H196" s="18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>
        <v>16000</v>
      </c>
      <c r="AC196" s="19"/>
      <c r="AD196" s="19"/>
      <c r="AE196" s="19"/>
      <c r="AF196" s="20"/>
    </row>
    <row r="197" spans="1:32" x14ac:dyDescent="0.2">
      <c r="A197" s="29" t="s">
        <v>258</v>
      </c>
      <c r="B197" s="3" t="s">
        <v>13</v>
      </c>
      <c r="C197" s="4" t="s">
        <v>22</v>
      </c>
      <c r="D197" s="5" t="s">
        <v>321</v>
      </c>
      <c r="E197" s="30" t="s">
        <v>12</v>
      </c>
      <c r="F197" s="6">
        <v>42668</v>
      </c>
      <c r="G197" s="17" t="s">
        <v>351</v>
      </c>
      <c r="H197" s="18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>
        <v>16000</v>
      </c>
      <c r="AC197" s="19"/>
      <c r="AD197" s="19"/>
      <c r="AE197" s="19"/>
      <c r="AF197" s="20"/>
    </row>
    <row r="198" spans="1:32" x14ac:dyDescent="0.2">
      <c r="A198" s="29" t="s">
        <v>259</v>
      </c>
      <c r="B198" s="3" t="s">
        <v>13</v>
      </c>
      <c r="C198" s="4" t="s">
        <v>22</v>
      </c>
      <c r="D198" s="5" t="s">
        <v>345</v>
      </c>
      <c r="E198" s="30" t="s">
        <v>12</v>
      </c>
      <c r="F198" s="6">
        <v>42668</v>
      </c>
      <c r="G198" s="17" t="s">
        <v>351</v>
      </c>
      <c r="H198" s="18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>
        <v>16000</v>
      </c>
      <c r="AC198" s="19"/>
      <c r="AD198" s="19"/>
      <c r="AE198" s="19"/>
      <c r="AF198" s="20"/>
    </row>
    <row r="199" spans="1:32" x14ac:dyDescent="0.2">
      <c r="A199" s="29" t="s">
        <v>259</v>
      </c>
      <c r="B199" s="3" t="s">
        <v>13</v>
      </c>
      <c r="C199" s="4" t="s">
        <v>22</v>
      </c>
      <c r="D199" s="5" t="s">
        <v>347</v>
      </c>
      <c r="E199" s="30" t="s">
        <v>12</v>
      </c>
      <c r="F199" s="6">
        <v>42668</v>
      </c>
      <c r="G199" s="17" t="s">
        <v>351</v>
      </c>
      <c r="H199" s="18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>
        <v>16000</v>
      </c>
      <c r="AC199" s="19"/>
      <c r="AD199" s="19"/>
      <c r="AE199" s="19"/>
      <c r="AF199" s="20"/>
    </row>
    <row r="200" spans="1:32" x14ac:dyDescent="0.2">
      <c r="A200" s="29" t="s">
        <v>258</v>
      </c>
      <c r="B200" s="3" t="s">
        <v>7</v>
      </c>
      <c r="C200" s="4" t="s">
        <v>22</v>
      </c>
      <c r="D200" s="5" t="s">
        <v>231</v>
      </c>
      <c r="E200" s="30" t="s">
        <v>12</v>
      </c>
      <c r="F200" s="6">
        <v>42668</v>
      </c>
      <c r="G200" s="17" t="s">
        <v>351</v>
      </c>
      <c r="H200" s="18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>
        <v>16000</v>
      </c>
      <c r="AC200" s="19"/>
      <c r="AD200" s="19"/>
      <c r="AE200" s="19"/>
      <c r="AF200" s="20"/>
    </row>
    <row r="201" spans="1:32" ht="25.5" x14ac:dyDescent="0.2">
      <c r="A201" s="29" t="s">
        <v>213</v>
      </c>
      <c r="B201" s="3" t="s">
        <v>7</v>
      </c>
      <c r="C201" s="4" t="s">
        <v>22</v>
      </c>
      <c r="D201" s="5" t="s">
        <v>231</v>
      </c>
      <c r="E201" s="30" t="s">
        <v>215</v>
      </c>
      <c r="F201" s="6">
        <v>42660</v>
      </c>
      <c r="G201" s="17" t="s">
        <v>233</v>
      </c>
      <c r="H201" s="18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>
        <v>30000</v>
      </c>
      <c r="Z201" s="19"/>
      <c r="AA201" s="19"/>
      <c r="AB201" s="19"/>
      <c r="AC201" s="19"/>
      <c r="AD201" s="19"/>
      <c r="AE201" s="19"/>
      <c r="AF201" s="20"/>
    </row>
    <row r="202" spans="1:32" x14ac:dyDescent="0.2">
      <c r="A202" s="29" t="s">
        <v>327</v>
      </c>
      <c r="B202" s="3" t="s">
        <v>13</v>
      </c>
      <c r="C202" s="4" t="s">
        <v>22</v>
      </c>
      <c r="D202" s="5" t="s">
        <v>329</v>
      </c>
      <c r="E202" s="30" t="s">
        <v>12</v>
      </c>
      <c r="F202" s="6">
        <v>42668</v>
      </c>
      <c r="G202" s="17" t="s">
        <v>351</v>
      </c>
      <c r="H202" s="18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>
        <v>16000</v>
      </c>
      <c r="AC202" s="19"/>
      <c r="AD202" s="19"/>
      <c r="AE202" s="19"/>
      <c r="AF202" s="20"/>
    </row>
    <row r="203" spans="1:32" x14ac:dyDescent="0.2">
      <c r="A203" s="29" t="s">
        <v>259</v>
      </c>
      <c r="B203" s="3" t="s">
        <v>13</v>
      </c>
      <c r="C203" s="4" t="s">
        <v>22</v>
      </c>
      <c r="D203" s="5" t="s">
        <v>349</v>
      </c>
      <c r="E203" s="30" t="s">
        <v>12</v>
      </c>
      <c r="F203" s="6">
        <v>42668</v>
      </c>
      <c r="G203" s="17" t="s">
        <v>351</v>
      </c>
      <c r="H203" s="18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>
        <v>16000</v>
      </c>
      <c r="AC203" s="19"/>
      <c r="AD203" s="19"/>
      <c r="AE203" s="19"/>
      <c r="AF203" s="20"/>
    </row>
    <row r="204" spans="1:32" ht="25.5" x14ac:dyDescent="0.2">
      <c r="A204" s="29" t="s">
        <v>213</v>
      </c>
      <c r="B204" s="3" t="s">
        <v>13</v>
      </c>
      <c r="C204" s="4" t="s">
        <v>39</v>
      </c>
      <c r="D204" s="5" t="s">
        <v>218</v>
      </c>
      <c r="E204" s="30" t="s">
        <v>215</v>
      </c>
      <c r="F204" s="6">
        <v>42660</v>
      </c>
      <c r="G204" s="17" t="s">
        <v>238</v>
      </c>
      <c r="H204" s="18"/>
      <c r="I204" s="19"/>
      <c r="J204" s="19"/>
      <c r="K204" s="19"/>
      <c r="L204" s="19"/>
      <c r="M204" s="19"/>
      <c r="N204" s="19"/>
      <c r="O204" s="19"/>
      <c r="P204" s="19"/>
      <c r="Q204" s="19">
        <v>50000</v>
      </c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20"/>
    </row>
    <row r="205" spans="1:32" ht="25.5" x14ac:dyDescent="0.2">
      <c r="A205" s="29" t="s">
        <v>91</v>
      </c>
      <c r="B205" s="3" t="s">
        <v>13</v>
      </c>
      <c r="C205" s="4" t="s">
        <v>39</v>
      </c>
      <c r="D205" s="5" t="s">
        <v>93</v>
      </c>
      <c r="E205" s="30" t="s">
        <v>10</v>
      </c>
      <c r="F205" s="6">
        <v>42524</v>
      </c>
      <c r="G205" s="17" t="s">
        <v>114</v>
      </c>
      <c r="H205" s="18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>
        <v>4000</v>
      </c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20"/>
    </row>
    <row r="206" spans="1:32" x14ac:dyDescent="0.2">
      <c r="A206" s="29" t="s">
        <v>258</v>
      </c>
      <c r="B206" s="3" t="s">
        <v>7</v>
      </c>
      <c r="C206" s="4" t="s">
        <v>22</v>
      </c>
      <c r="D206" s="5" t="s">
        <v>316</v>
      </c>
      <c r="E206" s="30" t="s">
        <v>12</v>
      </c>
      <c r="F206" s="6">
        <v>42668</v>
      </c>
      <c r="G206" s="17" t="s">
        <v>351</v>
      </c>
      <c r="H206" s="18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>
        <v>16000</v>
      </c>
      <c r="AC206" s="19"/>
      <c r="AD206" s="19"/>
      <c r="AE206" s="19"/>
      <c r="AF206" s="20"/>
    </row>
    <row r="207" spans="1:32" x14ac:dyDescent="0.2">
      <c r="A207" s="29" t="s">
        <v>259</v>
      </c>
      <c r="B207" s="3" t="s">
        <v>13</v>
      </c>
      <c r="C207" s="4" t="s">
        <v>22</v>
      </c>
      <c r="D207" s="5" t="s">
        <v>341</v>
      </c>
      <c r="E207" s="30" t="s">
        <v>12</v>
      </c>
      <c r="F207" s="6">
        <v>42668</v>
      </c>
      <c r="G207" s="17" t="s">
        <v>351</v>
      </c>
      <c r="H207" s="18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>
        <v>16000</v>
      </c>
      <c r="AC207" s="19"/>
      <c r="AD207" s="19"/>
      <c r="AE207" s="19"/>
      <c r="AF207" s="20"/>
    </row>
    <row r="208" spans="1:32" x14ac:dyDescent="0.2">
      <c r="A208" s="29" t="s">
        <v>327</v>
      </c>
      <c r="B208" s="3" t="s">
        <v>13</v>
      </c>
      <c r="C208" s="4" t="s">
        <v>22</v>
      </c>
      <c r="D208" s="5" t="s">
        <v>338</v>
      </c>
      <c r="E208" s="30" t="s">
        <v>12</v>
      </c>
      <c r="F208" s="6">
        <v>42668</v>
      </c>
      <c r="G208" s="17" t="s">
        <v>351</v>
      </c>
      <c r="H208" s="18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>
        <v>16000</v>
      </c>
      <c r="AC208" s="19"/>
      <c r="AD208" s="19"/>
      <c r="AE208" s="19"/>
      <c r="AF208" s="20"/>
    </row>
    <row r="209" spans="1:32" x14ac:dyDescent="0.2">
      <c r="A209" s="29" t="s">
        <v>327</v>
      </c>
      <c r="B209" s="3" t="s">
        <v>13</v>
      </c>
      <c r="C209" s="4" t="s">
        <v>22</v>
      </c>
      <c r="D209" s="5" t="s">
        <v>336</v>
      </c>
      <c r="E209" s="30" t="s">
        <v>12</v>
      </c>
      <c r="F209" s="6">
        <v>42668</v>
      </c>
      <c r="G209" s="17" t="s">
        <v>351</v>
      </c>
      <c r="H209" s="18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>
        <v>16000</v>
      </c>
      <c r="AC209" s="19"/>
      <c r="AD209" s="19"/>
      <c r="AE209" s="19"/>
      <c r="AF209" s="20"/>
    </row>
    <row r="210" spans="1:32" ht="25.5" x14ac:dyDescent="0.2">
      <c r="A210" s="29" t="s">
        <v>260</v>
      </c>
      <c r="B210" s="3" t="s">
        <v>13</v>
      </c>
      <c r="C210" s="4" t="s">
        <v>39</v>
      </c>
      <c r="D210" s="5" t="s">
        <v>43</v>
      </c>
      <c r="E210" s="30" t="s">
        <v>12</v>
      </c>
      <c r="F210" s="6">
        <v>42668</v>
      </c>
      <c r="G210" s="17" t="s">
        <v>288</v>
      </c>
      <c r="H210" s="18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>
        <v>34537</v>
      </c>
      <c r="AD210" s="19"/>
      <c r="AE210" s="19"/>
      <c r="AF210" s="20"/>
    </row>
    <row r="211" spans="1:32" ht="25.5" x14ac:dyDescent="0.2">
      <c r="A211" s="29" t="s">
        <v>213</v>
      </c>
      <c r="B211" s="3" t="s">
        <v>13</v>
      </c>
      <c r="C211" s="4" t="s">
        <v>39</v>
      </c>
      <c r="D211" s="5" t="s">
        <v>43</v>
      </c>
      <c r="E211" s="30" t="s">
        <v>215</v>
      </c>
      <c r="F211" s="6">
        <v>42660</v>
      </c>
      <c r="G211" s="17" t="s">
        <v>242</v>
      </c>
      <c r="H211" s="18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>
        <v>1000000</v>
      </c>
      <c r="AF211" s="20"/>
    </row>
    <row r="212" spans="1:32" ht="25.5" x14ac:dyDescent="0.2">
      <c r="A212" s="29" t="s">
        <v>91</v>
      </c>
      <c r="B212" s="3" t="s">
        <v>13</v>
      </c>
      <c r="C212" s="4" t="s">
        <v>39</v>
      </c>
      <c r="D212" s="5" t="s">
        <v>43</v>
      </c>
      <c r="E212" s="30" t="s">
        <v>10</v>
      </c>
      <c r="F212" s="6">
        <v>42524</v>
      </c>
      <c r="G212" s="17" t="s">
        <v>212</v>
      </c>
      <c r="H212" s="18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>
        <v>17000</v>
      </c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20"/>
    </row>
    <row r="213" spans="1:32" x14ac:dyDescent="0.2">
      <c r="A213" s="29" t="s">
        <v>38</v>
      </c>
      <c r="B213" s="3" t="s">
        <v>13</v>
      </c>
      <c r="C213" s="4" t="s">
        <v>8</v>
      </c>
      <c r="D213" s="5" t="s">
        <v>43</v>
      </c>
      <c r="E213" s="31" t="s">
        <v>12</v>
      </c>
      <c r="F213" s="6">
        <v>42381</v>
      </c>
      <c r="G213" s="17" t="s">
        <v>174</v>
      </c>
      <c r="H213" s="18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>
        <v>311369</v>
      </c>
      <c r="AD213" s="19"/>
      <c r="AE213" s="19"/>
      <c r="AF213" s="20"/>
    </row>
    <row r="214" spans="1:32" x14ac:dyDescent="0.2">
      <c r="A214" s="29" t="s">
        <v>258</v>
      </c>
      <c r="B214" s="3" t="s">
        <v>7</v>
      </c>
      <c r="C214" s="4" t="s">
        <v>22</v>
      </c>
      <c r="D214" s="5" t="s">
        <v>230</v>
      </c>
      <c r="E214" s="30" t="s">
        <v>12</v>
      </c>
      <c r="F214" s="6">
        <v>42668</v>
      </c>
      <c r="G214" s="17" t="s">
        <v>351</v>
      </c>
      <c r="H214" s="18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>
        <v>16000</v>
      </c>
      <c r="AC214" s="19"/>
      <c r="AD214" s="19"/>
      <c r="AE214" s="19"/>
      <c r="AF214" s="20"/>
    </row>
    <row r="215" spans="1:32" ht="25.5" x14ac:dyDescent="0.2">
      <c r="A215" s="29" t="s">
        <v>213</v>
      </c>
      <c r="B215" s="3" t="s">
        <v>7</v>
      </c>
      <c r="C215" s="4" t="s">
        <v>22</v>
      </c>
      <c r="D215" s="5" t="s">
        <v>230</v>
      </c>
      <c r="E215" s="30" t="s">
        <v>215</v>
      </c>
      <c r="F215" s="6">
        <v>42660</v>
      </c>
      <c r="G215" s="17" t="s">
        <v>233</v>
      </c>
      <c r="H215" s="18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>
        <v>30000</v>
      </c>
      <c r="Z215" s="19"/>
      <c r="AA215" s="19"/>
      <c r="AB215" s="19"/>
      <c r="AC215" s="19"/>
      <c r="AD215" s="19"/>
      <c r="AE215" s="19"/>
      <c r="AF215" s="20"/>
    </row>
    <row r="216" spans="1:32" x14ac:dyDescent="0.2">
      <c r="A216" s="29" t="s">
        <v>259</v>
      </c>
      <c r="B216" s="3" t="s">
        <v>13</v>
      </c>
      <c r="C216" s="4" t="s">
        <v>22</v>
      </c>
      <c r="D216" s="5" t="s">
        <v>217</v>
      </c>
      <c r="E216" s="30" t="s">
        <v>12</v>
      </c>
      <c r="F216" s="6">
        <v>42668</v>
      </c>
      <c r="G216" s="17" t="s">
        <v>351</v>
      </c>
      <c r="H216" s="18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>
        <v>16000</v>
      </c>
      <c r="AC216" s="19"/>
      <c r="AD216" s="19"/>
      <c r="AE216" s="19"/>
      <c r="AF216" s="20"/>
    </row>
    <row r="217" spans="1:32" ht="25.5" x14ac:dyDescent="0.2">
      <c r="A217" s="29" t="s">
        <v>213</v>
      </c>
      <c r="B217" s="3" t="s">
        <v>13</v>
      </c>
      <c r="C217" s="4" t="s">
        <v>22</v>
      </c>
      <c r="D217" s="5" t="s">
        <v>217</v>
      </c>
      <c r="E217" s="30" t="s">
        <v>215</v>
      </c>
      <c r="F217" s="6">
        <v>42660</v>
      </c>
      <c r="G217" s="17" t="s">
        <v>233</v>
      </c>
      <c r="H217" s="18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>
        <v>30000</v>
      </c>
      <c r="Z217" s="19"/>
      <c r="AA217" s="19"/>
      <c r="AB217" s="19"/>
      <c r="AC217" s="19"/>
      <c r="AD217" s="19"/>
      <c r="AE217" s="19"/>
      <c r="AF217" s="20"/>
    </row>
    <row r="218" spans="1:32" x14ac:dyDescent="0.2">
      <c r="A218" s="29" t="s">
        <v>327</v>
      </c>
      <c r="B218" s="3" t="s">
        <v>13</v>
      </c>
      <c r="C218" s="4" t="s">
        <v>8</v>
      </c>
      <c r="D218" s="5" t="s">
        <v>334</v>
      </c>
      <c r="E218" s="30" t="s">
        <v>12</v>
      </c>
      <c r="F218" s="6">
        <v>42668</v>
      </c>
      <c r="G218" s="17" t="s">
        <v>351</v>
      </c>
      <c r="H218" s="18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>
        <v>16000</v>
      </c>
      <c r="AC218" s="19"/>
      <c r="AD218" s="19"/>
      <c r="AE218" s="19"/>
      <c r="AF218" s="20"/>
    </row>
    <row r="219" spans="1:32" x14ac:dyDescent="0.2">
      <c r="A219" s="29" t="s">
        <v>258</v>
      </c>
      <c r="B219" s="3" t="s">
        <v>7</v>
      </c>
      <c r="C219" s="4" t="s">
        <v>22</v>
      </c>
      <c r="D219" s="5" t="s">
        <v>229</v>
      </c>
      <c r="E219" s="30" t="s">
        <v>12</v>
      </c>
      <c r="F219" s="6">
        <v>42668</v>
      </c>
      <c r="G219" s="17" t="s">
        <v>351</v>
      </c>
      <c r="H219" s="18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>
        <v>16000</v>
      </c>
      <c r="AC219" s="19"/>
      <c r="AD219" s="19"/>
      <c r="AE219" s="19"/>
      <c r="AF219" s="20"/>
    </row>
    <row r="220" spans="1:32" ht="25.5" x14ac:dyDescent="0.2">
      <c r="A220" s="29" t="s">
        <v>213</v>
      </c>
      <c r="B220" s="3" t="s">
        <v>7</v>
      </c>
      <c r="C220" s="4" t="s">
        <v>22</v>
      </c>
      <c r="D220" s="5" t="s">
        <v>229</v>
      </c>
      <c r="E220" s="30" t="s">
        <v>215</v>
      </c>
      <c r="F220" s="6">
        <v>42660</v>
      </c>
      <c r="G220" s="17" t="s">
        <v>232</v>
      </c>
      <c r="H220" s="18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>
        <v>50000</v>
      </c>
      <c r="Z220" s="19"/>
      <c r="AA220" s="19"/>
      <c r="AB220" s="19"/>
      <c r="AC220" s="19"/>
      <c r="AD220" s="19"/>
      <c r="AE220" s="19"/>
      <c r="AF220" s="20"/>
    </row>
    <row r="221" spans="1:32" s="14" customFormat="1" x14ac:dyDescent="0.25">
      <c r="E221" s="33" t="s">
        <v>208</v>
      </c>
      <c r="G221" s="36">
        <f>SUM(H221:AF221)</f>
        <v>125670862</v>
      </c>
      <c r="H221" s="34">
        <f t="shared" ref="H221:AA221" si="0">SUM(H3:H220)</f>
        <v>450000</v>
      </c>
      <c r="I221" s="34">
        <f t="shared" si="0"/>
        <v>4570000</v>
      </c>
      <c r="J221" s="34">
        <f t="shared" si="0"/>
        <v>625000</v>
      </c>
      <c r="K221" s="34">
        <f t="shared" si="0"/>
        <v>2575000</v>
      </c>
      <c r="L221" s="34">
        <f t="shared" si="0"/>
        <v>2126000</v>
      </c>
      <c r="M221" s="34">
        <f t="shared" si="0"/>
        <v>874000</v>
      </c>
      <c r="N221" s="34">
        <f t="shared" si="0"/>
        <v>922246</v>
      </c>
      <c r="O221" s="34">
        <f t="shared" si="0"/>
        <v>1443574</v>
      </c>
      <c r="P221" s="34">
        <f t="shared" si="0"/>
        <v>4472109</v>
      </c>
      <c r="Q221" s="34">
        <f t="shared" si="0"/>
        <v>6900000</v>
      </c>
      <c r="R221" s="34">
        <f t="shared" si="0"/>
        <v>1500000</v>
      </c>
      <c r="S221" s="34">
        <f t="shared" si="0"/>
        <v>7200000</v>
      </c>
      <c r="T221" s="34">
        <f t="shared" si="0"/>
        <v>177000</v>
      </c>
      <c r="U221" s="34">
        <f t="shared" si="0"/>
        <v>155000</v>
      </c>
      <c r="V221" s="34">
        <f t="shared" si="0"/>
        <v>1844552</v>
      </c>
      <c r="W221" s="34">
        <f t="shared" si="0"/>
        <v>216195</v>
      </c>
      <c r="X221" s="34">
        <f t="shared" si="0"/>
        <v>341965</v>
      </c>
      <c r="Y221" s="34">
        <f t="shared" si="0"/>
        <v>1265047</v>
      </c>
      <c r="Z221" s="34">
        <f t="shared" si="0"/>
        <v>600000</v>
      </c>
      <c r="AA221" s="34">
        <f t="shared" si="0"/>
        <v>240000</v>
      </c>
      <c r="AB221" s="34"/>
      <c r="AC221" s="34">
        <f>SUM(AC3:AC220)</f>
        <v>67123495</v>
      </c>
      <c r="AD221" s="34">
        <f>SUM(AD3:AD220)</f>
        <v>17549679</v>
      </c>
      <c r="AE221" s="34">
        <f>SUM(AE3:AE220)</f>
        <v>1000000</v>
      </c>
      <c r="AF221" s="34">
        <f>SUM(AF3:AF220)</f>
        <v>1500000</v>
      </c>
    </row>
    <row r="224" spans="1:32" x14ac:dyDescent="0.2">
      <c r="E224" s="2"/>
      <c r="G224" s="1"/>
    </row>
  </sheetData>
  <autoFilter ref="A2:BW221"/>
  <sortState ref="A3:AF220">
    <sortCondition ref="D3:D220"/>
    <sortCondition descending="1" ref="F3:F220"/>
  </sortState>
  <hyperlinks>
    <hyperlink ref="A108" r:id="rId1"/>
    <hyperlink ref="A100" r:id="rId2"/>
    <hyperlink ref="A67" r:id="rId3"/>
    <hyperlink ref="A192" r:id="rId4"/>
    <hyperlink ref="A191:A205" r:id="rId5" display="RAA 80 du 17/06/2016"/>
    <hyperlink ref="A186:A190" r:id="rId6" display="RAA 81 du 17/06/2016"/>
    <hyperlink ref="A157" r:id="rId7"/>
    <hyperlink ref="A183:A184" r:id="rId8" display="RAA 83 du 21/06/2016"/>
    <hyperlink ref="A170:A182" r:id="rId9" display="RAA 85 du 23/06/2016"/>
    <hyperlink ref="A168:A169" r:id="rId10" display="RAA 86 du 27/06/2016"/>
    <hyperlink ref="A166:A167" r:id="rId11" display="RAA 88 du 29/06/2016"/>
    <hyperlink ref="A163:A165" r:id="rId12" display="RAA 90 du 01/07/2016"/>
    <hyperlink ref="A161:A162" r:id="rId13" display="RAA 92 du 08/07/2016"/>
    <hyperlink ref="A140:A160" r:id="rId14" display="RAA 93 du 08/07/2016"/>
    <hyperlink ref="A41" r:id="rId15"/>
    <hyperlink ref="A125:A138" r:id="rId16" display="RAA 96 du 08/07/2016"/>
    <hyperlink ref="A121:A124" r:id="rId17" display="RAA 120 du 17/08/2016"/>
    <hyperlink ref="A82:A83" r:id="rId18" display="RAA 178 du 02/12/2016"/>
    <hyperlink ref="A80:A81" r:id="rId19" display="RAA 179 du 02/12/2016"/>
    <hyperlink ref="A13" r:id="rId20"/>
    <hyperlink ref="A29:A45" r:id="rId21" display="RAA 182 du 06/12/2016"/>
    <hyperlink ref="A17:A28" r:id="rId22" display="RAA 183 du 06/12/2016"/>
    <hyperlink ref="A3:A16" r:id="rId23" display="RAA 184 du 06/12/2016"/>
    <hyperlink ref="A152" r:id="rId24"/>
    <hyperlink ref="A48:A62" r:id="rId25" display="RAA 181 du 06/12/2016"/>
    <hyperlink ref="A67:A69" r:id="rId26" display="RAA 180 du 05/12/2016"/>
    <hyperlink ref="A63:A66" r:id="rId27" display="RAA 181 du 06/12/2016"/>
    <hyperlink ref="A70:A73" r:id="rId28" display="RAA 180 du 05/12/2016"/>
    <hyperlink ref="A84:A94" r:id="rId29" display="RAA 179 du 02/12/2016"/>
    <hyperlink ref="A74:A79" r:id="rId30" display="RAA 180 du 05/12/2016"/>
    <hyperlink ref="A95:A96" r:id="rId31" display="RAA 179 du 02/12/2016"/>
  </hyperlinks>
  <printOptions horizontalCentered="1"/>
  <pageMargins left="0" right="0" top="0.39370078740157483" bottom="0.59055118110236227" header="0" footer="0"/>
  <pageSetup paperSize="8" scale="55" fitToWidth="0" orientation="landscape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SYNTHESE</vt:lpstr>
      <vt:lpstr>DETAILS par Thème</vt:lpstr>
      <vt:lpstr>Feuil1</vt:lpstr>
      <vt:lpstr>DETAILS par date</vt:lpstr>
      <vt:lpstr>DETAILS par Etablt</vt:lpstr>
      <vt:lpstr>'DETAILS par date'!Impression_des_titres</vt:lpstr>
      <vt:lpstr>'DETAILS par Etablt'!Impression_des_titres</vt:lpstr>
      <vt:lpstr>'DETAILS par Thème'!Impression_des_titres</vt:lpstr>
      <vt:lpstr>'DETAILS par date'!Zone_d_impression</vt:lpstr>
      <vt:lpstr>'DETAILS par Etablt'!Zone_d_impression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Stephanie</cp:lastModifiedBy>
  <cp:lastPrinted>2017-01-03T15:40:26Z</cp:lastPrinted>
  <dcterms:created xsi:type="dcterms:W3CDTF">2016-09-12T08:04:53Z</dcterms:created>
  <dcterms:modified xsi:type="dcterms:W3CDTF">2017-01-03T15:41:05Z</dcterms:modified>
</cp:coreProperties>
</file>